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0" windowWidth="23540" windowHeight="11040" tabRatio="500" activeTab="0"/>
  </bookViews>
  <sheets>
    <sheet name="Spesenformulat" sheetId="1" r:id="rId1"/>
    <sheet name="Datenbank" sheetId="2" r:id="rId2"/>
  </sheets>
  <definedNames/>
  <calcPr fullCalcOnLoad="1"/>
</workbook>
</file>

<file path=xl/sharedStrings.xml><?xml version="1.0" encoding="utf-8"?>
<sst xmlns="http://schemas.openxmlformats.org/spreadsheetml/2006/main" count="273" uniqueCount="268">
  <si>
    <t>Boxclub Rheintal - Spesenabrechnung</t>
  </si>
  <si>
    <t>Auslagen</t>
  </si>
  <si>
    <t>Beleg</t>
  </si>
  <si>
    <t>Nr.</t>
  </si>
  <si>
    <t>Datum</t>
  </si>
  <si>
    <t>Unterkunft, Verpflegung, Bewirtung</t>
  </si>
  <si>
    <t>Diverse Spesen, sonstiges</t>
  </si>
  <si>
    <t>Total in        CHF</t>
  </si>
  <si>
    <t>Reiseziel / Veranstaltung:</t>
  </si>
  <si>
    <t>Abrechnungszeitraum:</t>
  </si>
  <si>
    <t>Zweck der Reise /                               Art der Aufwendung</t>
  </si>
  <si>
    <t>Billett, Bahn,    Taxi,       Mietwagen</t>
  </si>
  <si>
    <t>Für Buchhaltung</t>
  </si>
  <si>
    <t>Exchange Rate</t>
  </si>
  <si>
    <t>CHF</t>
  </si>
  <si>
    <t>EUR</t>
  </si>
  <si>
    <t xml:space="preserve">1) Aktueller Fremdwährungskurs </t>
  </si>
  <si>
    <t>2) Kursfinder über OANDA (https://www.oanda.com/lang/de/currency/converter/)</t>
  </si>
  <si>
    <t>3) Fremdwärung ist nur einzutragen, wenn die Beträge auch in FW sind.</t>
  </si>
  <si>
    <t>Unterschrift des Ausstellers</t>
  </si>
  <si>
    <t>Visumsberechtigter 1</t>
  </si>
  <si>
    <t>Visumsberechtigter 2</t>
  </si>
  <si>
    <r>
      <t xml:space="preserve">Sämtliche Belege / Quittungen sind zusammen mit dieser Spesenabrechnung im </t>
    </r>
    <r>
      <rPr>
        <b/>
        <u val="single"/>
        <sz val="12"/>
        <color indexed="10"/>
        <rFont val="Calibri"/>
        <family val="0"/>
      </rPr>
      <t xml:space="preserve">ORIGINAL </t>
    </r>
    <r>
      <rPr>
        <b/>
        <sz val="12"/>
        <color indexed="10"/>
        <rFont val="Calibri"/>
        <family val="0"/>
      </rPr>
      <t>einzureichen.                                                                                                                                                       Hotelrechnungen sind auf den Namen den Vereinsnamen auszustellen (Boxclub Rheintal, Bahnhofsstrasse ,AU).</t>
    </r>
  </si>
  <si>
    <t>Grau markierte Felder sind Eingabe-Felder. Mithilfe der TAB-Taste können die relevanten Felder angewählt werden.</t>
  </si>
  <si>
    <t>Beträge in CHF</t>
  </si>
  <si>
    <t>Mike</t>
  </si>
  <si>
    <t xml:space="preserve">Tel. - Nr: </t>
  </si>
  <si>
    <t>E-Mail:</t>
  </si>
  <si>
    <t>Von:</t>
  </si>
  <si>
    <t>Bis:</t>
  </si>
  <si>
    <t>mike.weissenborn@icloud.com</t>
  </si>
  <si>
    <t>KM</t>
  </si>
  <si>
    <t>Währung</t>
  </si>
  <si>
    <r>
      <t>Kurs</t>
    </r>
    <r>
      <rPr>
        <vertAlign val="superscript"/>
        <sz val="12"/>
        <color indexed="8"/>
        <rFont val="Calibri"/>
        <family val="0"/>
      </rPr>
      <t>1)2)</t>
    </r>
  </si>
  <si>
    <r>
      <t>Total in Fremdwärung</t>
    </r>
    <r>
      <rPr>
        <vertAlign val="superscript"/>
        <sz val="12"/>
        <color indexed="8"/>
        <rFont val="Calibri"/>
        <family val="0"/>
      </rPr>
      <t>3)</t>
    </r>
  </si>
  <si>
    <t>Total Spesenabbrechnungsbetrag in CHF</t>
  </si>
  <si>
    <t>Erin</t>
  </si>
  <si>
    <t>Claudio</t>
  </si>
  <si>
    <t>Anes</t>
  </si>
  <si>
    <t>Nedim</t>
  </si>
  <si>
    <t>Drin</t>
  </si>
  <si>
    <t>Emre</t>
  </si>
  <si>
    <t>Bashkim</t>
  </si>
  <si>
    <t>Elian</t>
  </si>
  <si>
    <t>Mergim</t>
  </si>
  <si>
    <t>Herolind</t>
  </si>
  <si>
    <t>Ivan</t>
  </si>
  <si>
    <t>Andrea</t>
  </si>
  <si>
    <t>Jesco</t>
  </si>
  <si>
    <t>Jasmin</t>
  </si>
  <si>
    <t>Edin</t>
  </si>
  <si>
    <t>Maykl</t>
  </si>
  <si>
    <t>Crispin</t>
  </si>
  <si>
    <t>Angelo</t>
  </si>
  <si>
    <t>Alparslan</t>
  </si>
  <si>
    <t>Ruhani</t>
  </si>
  <si>
    <t xml:space="preserve">Stefan </t>
  </si>
  <si>
    <t>Arben</t>
  </si>
  <si>
    <t>Wesley</t>
  </si>
  <si>
    <t>Magali</t>
  </si>
  <si>
    <t>Nadija</t>
  </si>
  <si>
    <t>Sandra</t>
  </si>
  <si>
    <t>Cyril</t>
  </si>
  <si>
    <t>Naomi</t>
  </si>
  <si>
    <t xml:space="preserve">Thomas </t>
  </si>
  <si>
    <t>Florian</t>
  </si>
  <si>
    <t>Tarik</t>
  </si>
  <si>
    <t>Jeannine</t>
  </si>
  <si>
    <t>Lorik</t>
  </si>
  <si>
    <t>Martina</t>
  </si>
  <si>
    <t>Benni</t>
  </si>
  <si>
    <t>Andy</t>
  </si>
  <si>
    <t>Aldo</t>
  </si>
  <si>
    <t xml:space="preserve">Marcel </t>
  </si>
  <si>
    <t>Jann</t>
  </si>
  <si>
    <t>Jan</t>
  </si>
  <si>
    <t>Selman</t>
  </si>
  <si>
    <t>Chantal</t>
  </si>
  <si>
    <t>Alexandra</t>
  </si>
  <si>
    <t>Dominik</t>
  </si>
  <si>
    <t>Fabio</t>
  </si>
  <si>
    <t>Sandro</t>
  </si>
  <si>
    <t>Matteo</t>
  </si>
  <si>
    <t>Arnes</t>
  </si>
  <si>
    <t>Arman</t>
  </si>
  <si>
    <t>Brigit</t>
  </si>
  <si>
    <t>Marco</t>
  </si>
  <si>
    <t xml:space="preserve">Yann  </t>
  </si>
  <si>
    <t xml:space="preserve">Dzan </t>
  </si>
  <si>
    <t>Ramon</t>
  </si>
  <si>
    <t>Elias</t>
  </si>
  <si>
    <t>Fedor</t>
  </si>
  <si>
    <t>Labinot</t>
  </si>
  <si>
    <t>Gabriel</t>
  </si>
  <si>
    <t>Josip</t>
  </si>
  <si>
    <t>Harry</t>
  </si>
  <si>
    <t>Michaela</t>
  </si>
  <si>
    <t xml:space="preserve">Briliantin </t>
  </si>
  <si>
    <t>Erik</t>
  </si>
  <si>
    <t>Alessia</t>
  </si>
  <si>
    <t>Anina</t>
  </si>
  <si>
    <t>David</t>
  </si>
  <si>
    <t>Rijana</t>
  </si>
  <si>
    <t>Gwen</t>
  </si>
  <si>
    <t>Silvana</t>
  </si>
  <si>
    <t>Nina</t>
  </si>
  <si>
    <t>Edi</t>
  </si>
  <si>
    <t>Daniel</t>
  </si>
  <si>
    <t>Patrik</t>
  </si>
  <si>
    <t>Dario</t>
  </si>
  <si>
    <t>Michael</t>
  </si>
  <si>
    <t>Jessy</t>
  </si>
  <si>
    <t>Thomas</t>
  </si>
  <si>
    <t>Walter</t>
  </si>
  <si>
    <t>Rico</t>
  </si>
  <si>
    <t>Irene</t>
  </si>
  <si>
    <t>Christian</t>
  </si>
  <si>
    <t>Silvan</t>
  </si>
  <si>
    <t>Benjamin</t>
  </si>
  <si>
    <t>Vorname</t>
  </si>
  <si>
    <t>076 450 25 92</t>
  </si>
  <si>
    <t>a.erin@sunrise.ch</t>
  </si>
  <si>
    <t>078 755 65 05</t>
  </si>
  <si>
    <t>076 431 58 43</t>
  </si>
  <si>
    <t>078 837 76 69</t>
  </si>
  <si>
    <t>n.arnaut@gmx.ch</t>
  </si>
  <si>
    <t>076 582 81 83</t>
  </si>
  <si>
    <t>btbasami@hotmali.com</t>
  </si>
  <si>
    <t>079 192 16 75</t>
  </si>
  <si>
    <t>y.e.a@outlook.com</t>
  </si>
  <si>
    <t>076 395 99 38</t>
  </si>
  <si>
    <t>076 607 40 22</t>
  </si>
  <si>
    <t>elian-azemi2hotmail.com</t>
  </si>
  <si>
    <t>076 397 94 50</t>
  </si>
  <si>
    <t>078 720 0036</t>
  </si>
  <si>
    <t>herolind00@gmail.com</t>
  </si>
  <si>
    <t>076 415 90 16</t>
  </si>
  <si>
    <t>ivan.bernhardsgruetter@gmx.ch</t>
  </si>
  <si>
    <t>076 682 63 71</t>
  </si>
  <si>
    <t>andibun@web.de</t>
  </si>
  <si>
    <t>071 755 69 52</t>
  </si>
  <si>
    <t>077 453 58 88</t>
  </si>
  <si>
    <t>ja_br@hotmail.de</t>
  </si>
  <si>
    <t>078 828 69 76</t>
  </si>
  <si>
    <t>edin.delalic@thyssenkrupp.com; delalicedo@yahoo.de</t>
  </si>
  <si>
    <t>076 308 70 67</t>
  </si>
  <si>
    <t>crispindietsche@hotmail.com</t>
  </si>
  <si>
    <t>078 626 49 47</t>
  </si>
  <si>
    <t>076 346 46 36</t>
  </si>
  <si>
    <t>alpi98@hotmail.de</t>
  </si>
  <si>
    <t>076 948 35 15</t>
  </si>
  <si>
    <t>tini.ruhani@hotmail.com</t>
  </si>
  <si>
    <t>079 577 32 15</t>
  </si>
  <si>
    <t>stefan.elsasser@bluewin.ch</t>
  </si>
  <si>
    <t>076 453 37 89</t>
  </si>
  <si>
    <t>arben.emrullahi@hotmail.com</t>
  </si>
  <si>
    <t>079 175 63 59</t>
  </si>
  <si>
    <t>wesley.faes942hotmail.com</t>
  </si>
  <si>
    <t>079 612 08 93</t>
  </si>
  <si>
    <t>magali.faessler@bluewin.ch</t>
  </si>
  <si>
    <t>078 676 22 17</t>
  </si>
  <si>
    <t>nadija.f@hotmail.com</t>
  </si>
  <si>
    <t>079 752 34 77</t>
  </si>
  <si>
    <t>safra@kabeltv.ch</t>
  </si>
  <si>
    <t>076 593 28 09</t>
  </si>
  <si>
    <t>fgabriel@bluewin.ch</t>
  </si>
  <si>
    <t>naomi.gertsch@gmx.ch</t>
  </si>
  <si>
    <t>076 424 11 72</t>
  </si>
  <si>
    <t>thomas.rob@hotmail.ch</t>
  </si>
  <si>
    <t>079 267 50 17</t>
  </si>
  <si>
    <t>florian.goetz98@gmail.com</t>
  </si>
  <si>
    <t>078 884 25 08</t>
  </si>
  <si>
    <t>tarik.hadziavdic@gmail.com</t>
  </si>
  <si>
    <t>078 800 98 14</t>
  </si>
  <si>
    <t xml:space="preserve">cmhaselbach@bluewin.ch </t>
  </si>
  <si>
    <t>076 231 11 46</t>
  </si>
  <si>
    <t>lorik_haliti@hotmail.com</t>
  </si>
  <si>
    <t>078 8808129</t>
  </si>
  <si>
    <t>martina@gmx.ch</t>
  </si>
  <si>
    <t>076 220 76 91</t>
  </si>
  <si>
    <t>b.havri@gmx.net</t>
  </si>
  <si>
    <t>079 462 22 25</t>
  </si>
  <si>
    <t>andy.heierli@bluemail.ch</t>
  </si>
  <si>
    <t>071 245 82 16</t>
  </si>
  <si>
    <t>076 680 94 24</t>
  </si>
  <si>
    <t>Jannh@hispeed.ch</t>
  </si>
  <si>
    <t>076 682 09 09</t>
  </si>
  <si>
    <t>jan.kessler@bluewin.ch</t>
  </si>
  <si>
    <t>076 421 77 18</t>
  </si>
  <si>
    <t>selman.kicaj@hotmail.com</t>
  </si>
  <si>
    <t>079 619 72 27</t>
  </si>
  <si>
    <t>chantal.halbeisen@gmail.com</t>
  </si>
  <si>
    <t>078 941 94 33</t>
  </si>
  <si>
    <t>alexandra@bvd.li</t>
  </si>
  <si>
    <t>077 455 01 36</t>
  </si>
  <si>
    <t>info@grapplimgunion.at</t>
  </si>
  <si>
    <t>fabio.leonardi@gmx.com</t>
  </si>
  <si>
    <t>sandro.leonardi@gmx.ch</t>
  </si>
  <si>
    <t>079 6288779</t>
  </si>
  <si>
    <t>ac-lia@gmx.ch</t>
  </si>
  <si>
    <t>076 344 77 94</t>
  </si>
  <si>
    <t>076 263 49 02</t>
  </si>
  <si>
    <t>079 223 54 69</t>
  </si>
  <si>
    <t>076 302 61 49</t>
  </si>
  <si>
    <t>marco.luechinger@gmx.net</t>
  </si>
  <si>
    <t>079 789 04 03</t>
  </si>
  <si>
    <t>Blaze13@gmx.ch</t>
  </si>
  <si>
    <t>079 957 18 52</t>
  </si>
  <si>
    <t>076 565 77 59</t>
  </si>
  <si>
    <t>079 788 53 06</t>
  </si>
  <si>
    <t>p.marciello@bluewin.ch</t>
  </si>
  <si>
    <t>marinkovic.sandro@hotmail.com</t>
  </si>
  <si>
    <t xml:space="preserve">079 732 94 61 </t>
  </si>
  <si>
    <t>076 528 40 71</t>
  </si>
  <si>
    <t>fedor.mozgoroy@gmail.com</t>
  </si>
  <si>
    <t>076 562 71 99</t>
  </si>
  <si>
    <t>labinot-mafia@hotmail.ch</t>
  </si>
  <si>
    <t>079 225 25 08</t>
  </si>
  <si>
    <t>edin.mustafic@live.de</t>
  </si>
  <si>
    <t>076 510 87 66</t>
  </si>
  <si>
    <t>muelleresteher@sunrise.ch</t>
  </si>
  <si>
    <t>078 920 84 80</t>
  </si>
  <si>
    <t>josip_18@windowslive.com</t>
  </si>
  <si>
    <t>079 600 38 66</t>
  </si>
  <si>
    <t>harry.rauch@bluewin.ch</t>
  </si>
  <si>
    <t>michtae@gmx.ch</t>
  </si>
  <si>
    <t>076 387 34 09</t>
  </si>
  <si>
    <t>gjion.rushiti@gmail.com</t>
  </si>
  <si>
    <t>079 484 66 50</t>
  </si>
  <si>
    <t>erik_santos94@hotmail.com</t>
  </si>
  <si>
    <t>079 417 06 71</t>
  </si>
  <si>
    <t>alessiaschmidheiny@gmail.com</t>
  </si>
  <si>
    <t>079 761 06 49</t>
  </si>
  <si>
    <t>078 405 46 78</t>
  </si>
  <si>
    <t>david.schwager@gmail.com</t>
  </si>
  <si>
    <t>078 839 66 76</t>
  </si>
  <si>
    <t>rijana.skaljac@hotmail.com</t>
  </si>
  <si>
    <t>079 774 07 10</t>
  </si>
  <si>
    <t>gwen.spirig@bluewin.ch</t>
  </si>
  <si>
    <t>078 406 71 35</t>
  </si>
  <si>
    <t>s.steinbacher@gmail.com</t>
  </si>
  <si>
    <t>078 848 1997</t>
  </si>
  <si>
    <t>nina.stieger@bluewin.ch</t>
  </si>
  <si>
    <t>076 681 33 47</t>
  </si>
  <si>
    <t>078 865 22 44</t>
  </si>
  <si>
    <t>patrik.thuer@finger-ag.ch</t>
  </si>
  <si>
    <t>076 429 85 29</t>
  </si>
  <si>
    <t>pitsch55@gmx.net</t>
  </si>
  <si>
    <t>076 428 41 42</t>
  </si>
  <si>
    <t>078 704 48 33</t>
  </si>
  <si>
    <t>e.vayanie@hotmail.com</t>
  </si>
  <si>
    <t>078 726 01 97</t>
  </si>
  <si>
    <t>079 546 43 79</t>
  </si>
  <si>
    <t>079 502 29 23</t>
  </si>
  <si>
    <t>rico.zanga@bluewin.ch</t>
  </si>
  <si>
    <t>079 446 25 10</t>
  </si>
  <si>
    <t>irene.Zanga@bluewin.ch</t>
  </si>
  <si>
    <t>079 510 22 73</t>
  </si>
  <si>
    <t>rinaldo.zanni@gmx.ch</t>
  </si>
  <si>
    <t>079 231 03 34</t>
  </si>
  <si>
    <t>hanspeter.zuern@bluewin.ch</t>
  </si>
  <si>
    <t>078 656 58 52</t>
  </si>
  <si>
    <t>nurfin76@gmail.com</t>
  </si>
  <si>
    <t>Nachname</t>
  </si>
  <si>
    <t>078 638 47 99</t>
  </si>
  <si>
    <t>Unterschiedliche Währungen je Zeile</t>
  </si>
  <si>
    <t>Mike Weissenborn (Kassierer)</t>
  </si>
  <si>
    <t>Thomas Walster (Vorstand)</t>
  </si>
</sst>
</file>

<file path=xl/styles.xml><?xml version="1.0" encoding="utf-8"?>
<styleSheet xmlns="http://schemas.openxmlformats.org/spreadsheetml/2006/main">
  <numFmts count="11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[$-807]dddd\,\ d\.\ mmmm\ yy"/>
    <numFmt numFmtId="165" formatCode="dd/mm/yyyy;@"/>
    <numFmt numFmtId="166" formatCode="#,##0.00\ &quot;CHF&quot;"/>
  </numFmts>
  <fonts count="59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0"/>
    </font>
    <font>
      <b/>
      <u val="single"/>
      <sz val="12"/>
      <color indexed="10"/>
      <name val="Calibri"/>
      <family val="0"/>
    </font>
    <font>
      <sz val="8"/>
      <name val="Calibri"/>
      <family val="2"/>
    </font>
    <font>
      <vertAlign val="superscript"/>
      <sz val="12"/>
      <color indexed="8"/>
      <name val="Calibri"/>
      <family val="0"/>
    </font>
    <font>
      <sz val="8"/>
      <name val="Arial"/>
      <family val="2"/>
    </font>
    <font>
      <sz val="8"/>
      <name val="Times New Roman"/>
      <family val="1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2"/>
      <color indexed="20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u val="single"/>
      <sz val="12"/>
      <color indexed="1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b/>
      <sz val="12"/>
      <name val="Calibri"/>
      <family val="0"/>
    </font>
    <font>
      <sz val="9"/>
      <color indexed="8"/>
      <name val="Calibri"/>
      <family val="0"/>
    </font>
    <font>
      <u val="single"/>
      <sz val="9"/>
      <color indexed="12"/>
      <name val="Calibri"/>
      <family val="0"/>
    </font>
    <font>
      <b/>
      <u val="single"/>
      <sz val="22"/>
      <color indexed="8"/>
      <name val="Calibri"/>
      <family val="0"/>
    </font>
    <font>
      <b/>
      <u val="single"/>
      <sz val="12"/>
      <color indexed="8"/>
      <name val="Calibri"/>
      <family val="0"/>
    </font>
    <font>
      <b/>
      <u val="single"/>
      <sz val="24"/>
      <color indexed="9"/>
      <name val="Calibri"/>
      <family val="0"/>
    </font>
    <font>
      <sz val="12"/>
      <color indexed="31"/>
      <name val="Calibri"/>
      <family val="0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2"/>
      <color theme="11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u val="single"/>
      <sz val="12"/>
      <color theme="1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sz val="9"/>
      <color theme="1"/>
      <name val="Calibri"/>
      <family val="0"/>
    </font>
    <font>
      <u val="single"/>
      <sz val="9"/>
      <color theme="10"/>
      <name val="Calibri"/>
      <family val="0"/>
    </font>
    <font>
      <sz val="12"/>
      <color theme="6" tint="0.7999799847602844"/>
      <name val="Calibri"/>
      <family val="0"/>
    </font>
    <font>
      <b/>
      <u val="single"/>
      <sz val="12"/>
      <color theme="1"/>
      <name val="Calibri"/>
      <family val="0"/>
    </font>
    <font>
      <sz val="12"/>
      <color rgb="FF000000"/>
      <name val="Calibri"/>
      <family val="2"/>
    </font>
    <font>
      <b/>
      <u val="single"/>
      <sz val="24"/>
      <color theme="0"/>
      <name val="Calibri"/>
      <family val="0"/>
    </font>
    <font>
      <b/>
      <sz val="12"/>
      <color rgb="FFFF0000"/>
      <name val="Calibri"/>
      <family val="0"/>
    </font>
    <font>
      <b/>
      <u val="single"/>
      <sz val="22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29" borderId="4" applyNumberFormat="0" applyFon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56">
    <xf numFmtId="0" fontId="0" fillId="0" borderId="0" xfId="0" applyFont="1" applyAlignment="1">
      <alignment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0" applyFill="1" applyAlignment="1">
      <alignment/>
    </xf>
    <xf numFmtId="0" fontId="38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" fontId="50" fillId="34" borderId="10" xfId="0" applyNumberFormat="1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14" fontId="0" fillId="33" borderId="0" xfId="0" applyNumberFormat="1" applyFill="1" applyBorder="1" applyAlignment="1">
      <alignment horizontal="center"/>
    </xf>
    <xf numFmtId="0" fontId="0" fillId="33" borderId="0" xfId="0" applyFill="1" applyAlignment="1">
      <alignment/>
    </xf>
    <xf numFmtId="165" fontId="38" fillId="33" borderId="0" xfId="0" applyNumberFormat="1" applyFont="1" applyFill="1" applyBorder="1" applyAlignment="1" applyProtection="1">
      <alignment/>
      <protection locked="0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left"/>
    </xf>
    <xf numFmtId="4" fontId="38" fillId="33" borderId="11" xfId="0" applyNumberFormat="1" applyFont="1" applyFill="1" applyBorder="1" applyAlignment="1">
      <alignment/>
    </xf>
    <xf numFmtId="0" fontId="51" fillId="33" borderId="0" xfId="0" applyFont="1" applyFill="1" applyAlignment="1">
      <alignment/>
    </xf>
    <xf numFmtId="0" fontId="52" fillId="33" borderId="0" xfId="49" applyFont="1" applyFill="1" applyAlignment="1">
      <alignment/>
    </xf>
    <xf numFmtId="0" fontId="38" fillId="33" borderId="0" xfId="0" applyFont="1" applyFill="1" applyAlignment="1">
      <alignment horizontal="right"/>
    </xf>
    <xf numFmtId="165" fontId="38" fillId="33" borderId="0" xfId="0" applyNumberFormat="1" applyFont="1" applyFill="1" applyBorder="1" applyAlignment="1" applyProtection="1">
      <alignment horizontal="right"/>
      <protection locked="0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4" fontId="0" fillId="35" borderId="10" xfId="0" applyNumberFormat="1" applyFont="1" applyFill="1" applyBorder="1" applyAlignment="1">
      <alignment horizontal="center" vertical="center"/>
    </xf>
    <xf numFmtId="4" fontId="0" fillId="35" borderId="10" xfId="0" applyNumberFormat="1" applyFill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33" borderId="13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41" fillId="0" borderId="10" xfId="49" applyBorder="1" applyAlignment="1" applyProtection="1">
      <alignment wrapText="1"/>
      <protection/>
    </xf>
    <xf numFmtId="0" fontId="41" fillId="0" borderId="13" xfId="49" applyBorder="1" applyAlignment="1" applyProtection="1">
      <alignment wrapText="1"/>
      <protection/>
    </xf>
    <xf numFmtId="0" fontId="7" fillId="0" borderId="13" xfId="0" applyFont="1" applyBorder="1" applyAlignment="1">
      <alignment wrapText="1"/>
    </xf>
    <xf numFmtId="0" fontId="41" fillId="0" borderId="13" xfId="49" applyFill="1" applyBorder="1" applyAlignment="1" applyProtection="1">
      <alignment wrapText="1"/>
      <protection/>
    </xf>
    <xf numFmtId="0" fontId="7" fillId="0" borderId="10" xfId="0" applyFont="1" applyBorder="1" applyAlignment="1">
      <alignment wrapText="1"/>
    </xf>
    <xf numFmtId="0" fontId="41" fillId="0" borderId="12" xfId="49" applyBorder="1" applyAlignment="1" applyProtection="1">
      <alignment wrapText="1"/>
      <protection/>
    </xf>
    <xf numFmtId="0" fontId="0" fillId="35" borderId="14" xfId="0" applyFill="1" applyBorder="1" applyAlignment="1" applyProtection="1">
      <alignment horizontal="center" vertical="center"/>
      <protection locked="0"/>
    </xf>
    <xf numFmtId="0" fontId="0" fillId="35" borderId="15" xfId="0" applyFill="1" applyBorder="1" applyAlignment="1" applyProtection="1">
      <alignment horizontal="center" vertical="center"/>
      <protection locked="0"/>
    </xf>
    <xf numFmtId="0" fontId="0" fillId="35" borderId="16" xfId="0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center"/>
      <protection locked="0"/>
    </xf>
    <xf numFmtId="0" fontId="0" fillId="35" borderId="18" xfId="0" applyFill="1" applyBorder="1" applyAlignment="1" applyProtection="1">
      <alignment horizontal="center" vertical="center"/>
      <protection locked="0"/>
    </xf>
    <xf numFmtId="0" fontId="0" fillId="35" borderId="19" xfId="0" applyFill="1" applyBorder="1" applyAlignment="1" applyProtection="1">
      <alignment horizontal="center" vertical="center"/>
      <protection locked="0"/>
    </xf>
    <xf numFmtId="0" fontId="0" fillId="35" borderId="20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53" fillId="35" borderId="14" xfId="0" applyFont="1" applyFill="1" applyBorder="1" applyAlignment="1">
      <alignment horizontal="center" vertical="center"/>
    </xf>
    <xf numFmtId="0" fontId="53" fillId="35" borderId="15" xfId="0" applyFont="1" applyFill="1" applyBorder="1" applyAlignment="1">
      <alignment horizontal="center" vertical="center"/>
    </xf>
    <xf numFmtId="0" fontId="53" fillId="35" borderId="16" xfId="0" applyFont="1" applyFill="1" applyBorder="1" applyAlignment="1">
      <alignment horizontal="center" vertical="center"/>
    </xf>
    <xf numFmtId="0" fontId="53" fillId="35" borderId="23" xfId="0" applyFont="1" applyFill="1" applyBorder="1" applyAlignment="1">
      <alignment horizontal="center" vertical="center"/>
    </xf>
    <xf numFmtId="0" fontId="53" fillId="35" borderId="0" xfId="0" applyFont="1" applyFill="1" applyBorder="1" applyAlignment="1">
      <alignment horizontal="center" vertical="center"/>
    </xf>
    <xf numFmtId="0" fontId="53" fillId="35" borderId="24" xfId="0" applyFont="1" applyFill="1" applyBorder="1" applyAlignment="1">
      <alignment horizontal="center" vertical="center"/>
    </xf>
    <xf numFmtId="0" fontId="53" fillId="35" borderId="17" xfId="0" applyFont="1" applyFill="1" applyBorder="1" applyAlignment="1">
      <alignment horizontal="center" vertical="center"/>
    </xf>
    <xf numFmtId="0" fontId="53" fillId="35" borderId="18" xfId="0" applyFont="1" applyFill="1" applyBorder="1" applyAlignment="1">
      <alignment horizontal="center" vertical="center"/>
    </xf>
    <xf numFmtId="0" fontId="53" fillId="35" borderId="19" xfId="0" applyFont="1" applyFill="1" applyBorder="1" applyAlignment="1">
      <alignment horizontal="center" vertical="center"/>
    </xf>
    <xf numFmtId="0" fontId="54" fillId="33" borderId="18" xfId="0" applyFont="1" applyFill="1" applyBorder="1" applyAlignment="1">
      <alignment horizontal="center" vertical="center"/>
    </xf>
    <xf numFmtId="4" fontId="38" fillId="33" borderId="0" xfId="0" applyNumberFormat="1" applyFont="1" applyFill="1" applyBorder="1" applyAlignment="1">
      <alignment horizontal="center"/>
    </xf>
    <xf numFmtId="0" fontId="38" fillId="35" borderId="20" xfId="0" applyFont="1" applyFill="1" applyBorder="1" applyAlignment="1" applyProtection="1">
      <alignment horizontal="left"/>
      <protection locked="0"/>
    </xf>
    <xf numFmtId="0" fontId="38" fillId="35" borderId="21" xfId="0" applyFont="1" applyFill="1" applyBorder="1" applyAlignment="1" applyProtection="1">
      <alignment horizontal="left"/>
      <protection locked="0"/>
    </xf>
    <xf numFmtId="0" fontId="38" fillId="35" borderId="22" xfId="0" applyFont="1" applyFill="1" applyBorder="1" applyAlignment="1" applyProtection="1">
      <alignment horizontal="left"/>
      <protection locked="0"/>
    </xf>
    <xf numFmtId="165" fontId="0" fillId="35" borderId="20" xfId="0" applyNumberFormat="1" applyFill="1" applyBorder="1" applyAlignment="1">
      <alignment horizontal="left"/>
    </xf>
    <xf numFmtId="165" fontId="0" fillId="35" borderId="21" xfId="0" applyNumberFormat="1" applyFill="1" applyBorder="1" applyAlignment="1">
      <alignment horizontal="left"/>
    </xf>
    <xf numFmtId="165" fontId="0" fillId="35" borderId="22" xfId="0" applyNumberFormat="1" applyFill="1" applyBorder="1" applyAlignment="1">
      <alignment horizontal="left"/>
    </xf>
    <xf numFmtId="165" fontId="0" fillId="35" borderId="20" xfId="0" applyNumberFormat="1" applyFont="1" applyFill="1" applyBorder="1" applyAlignment="1" applyProtection="1">
      <alignment horizontal="left"/>
      <protection locked="0"/>
    </xf>
    <xf numFmtId="165" fontId="0" fillId="35" borderId="21" xfId="0" applyNumberFormat="1" applyFont="1" applyFill="1" applyBorder="1" applyAlignment="1" applyProtection="1">
      <alignment horizontal="left"/>
      <protection locked="0"/>
    </xf>
    <xf numFmtId="165" fontId="0" fillId="35" borderId="22" xfId="0" applyNumberFormat="1" applyFont="1" applyFill="1" applyBorder="1" applyAlignment="1" applyProtection="1">
      <alignment horizontal="left"/>
      <protection locked="0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25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56" fillId="20" borderId="0" xfId="0" applyFont="1" applyFill="1" applyAlignment="1">
      <alignment horizontal="left" vertical="center"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0" fontId="57" fillId="33" borderId="16" xfId="0" applyFont="1" applyFill="1" applyBorder="1" applyAlignment="1">
      <alignment horizontal="center" vertical="center" wrapText="1"/>
    </xf>
    <xf numFmtId="0" fontId="57" fillId="33" borderId="17" xfId="0" applyFont="1" applyFill="1" applyBorder="1" applyAlignment="1">
      <alignment horizontal="center" vertical="center" wrapText="1"/>
    </xf>
    <xf numFmtId="0" fontId="57" fillId="33" borderId="18" xfId="0" applyFont="1" applyFill="1" applyBorder="1" applyAlignment="1">
      <alignment horizontal="center" vertical="center" wrapText="1"/>
    </xf>
    <xf numFmtId="0" fontId="57" fillId="33" borderId="19" xfId="0" applyFont="1" applyFill="1" applyBorder="1" applyAlignment="1">
      <alignment horizontal="center" vertical="center" wrapText="1"/>
    </xf>
    <xf numFmtId="0" fontId="50" fillId="34" borderId="12" xfId="0" applyFont="1" applyFill="1" applyBorder="1" applyAlignment="1">
      <alignment horizontal="center" vertical="center"/>
    </xf>
    <xf numFmtId="0" fontId="50" fillId="34" borderId="25" xfId="0" applyFont="1" applyFill="1" applyBorder="1" applyAlignment="1">
      <alignment horizontal="center" vertical="center"/>
    </xf>
    <xf numFmtId="0" fontId="50" fillId="34" borderId="13" xfId="0" applyFont="1" applyFill="1" applyBorder="1" applyAlignment="1">
      <alignment horizontal="center" vertical="center"/>
    </xf>
    <xf numFmtId="4" fontId="50" fillId="34" borderId="12" xfId="0" applyNumberFormat="1" applyFont="1" applyFill="1" applyBorder="1" applyAlignment="1">
      <alignment horizontal="center" vertical="center" wrapText="1"/>
    </xf>
    <xf numFmtId="4" fontId="50" fillId="34" borderId="13" xfId="0" applyNumberFormat="1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5" borderId="20" xfId="0" applyFill="1" applyBorder="1" applyAlignment="1" applyProtection="1">
      <alignment horizontal="center" vertical="center"/>
      <protection locked="0"/>
    </xf>
    <xf numFmtId="0" fontId="0" fillId="35" borderId="21" xfId="0" applyFill="1" applyBorder="1" applyAlignment="1" applyProtection="1">
      <alignment horizontal="center" vertical="center"/>
      <protection locked="0"/>
    </xf>
    <xf numFmtId="0" fontId="0" fillId="35" borderId="22" xfId="0" applyFill="1" applyBorder="1" applyAlignment="1" applyProtection="1">
      <alignment horizontal="center" vertical="center"/>
      <protection locked="0"/>
    </xf>
    <xf numFmtId="0" fontId="0" fillId="35" borderId="23" xfId="0" applyFill="1" applyBorder="1" applyAlignment="1" applyProtection="1">
      <alignment horizontal="center" vertical="center"/>
      <protection locked="0"/>
    </xf>
    <xf numFmtId="0" fontId="0" fillId="35" borderId="0" xfId="0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 locked="0"/>
    </xf>
    <xf numFmtId="0" fontId="50" fillId="34" borderId="20" xfId="0" applyFont="1" applyFill="1" applyBorder="1" applyAlignment="1">
      <alignment horizontal="center"/>
    </xf>
    <xf numFmtId="0" fontId="50" fillId="34" borderId="21" xfId="0" applyFont="1" applyFill="1" applyBorder="1" applyAlignment="1">
      <alignment horizontal="center"/>
    </xf>
    <xf numFmtId="0" fontId="50" fillId="34" borderId="22" xfId="0" applyFont="1" applyFill="1" applyBorder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35" borderId="20" xfId="0" applyFont="1" applyFill="1" applyBorder="1" applyAlignment="1" applyProtection="1">
      <alignment horizontal="center" wrapText="1"/>
      <protection locked="0"/>
    </xf>
    <xf numFmtId="0" fontId="0" fillId="35" borderId="21" xfId="0" applyFont="1" applyFill="1" applyBorder="1" applyAlignment="1" applyProtection="1">
      <alignment horizontal="center" wrapText="1"/>
      <protection locked="0"/>
    </xf>
    <xf numFmtId="0" fontId="0" fillId="35" borderId="22" xfId="0" applyFont="1" applyFill="1" applyBorder="1" applyAlignment="1" applyProtection="1">
      <alignment horizontal="center" wrapText="1"/>
      <protection locked="0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165" fontId="0" fillId="35" borderId="20" xfId="0" applyNumberFormat="1" applyFont="1" applyFill="1" applyBorder="1" applyAlignment="1" applyProtection="1">
      <alignment horizontal="center" vertical="center"/>
      <protection locked="0"/>
    </xf>
    <xf numFmtId="165" fontId="0" fillId="35" borderId="22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left"/>
    </xf>
    <xf numFmtId="0" fontId="38" fillId="35" borderId="10" xfId="0" applyFont="1" applyFill="1" applyBorder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0" fontId="0" fillId="33" borderId="20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35" borderId="14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14" fontId="0" fillId="0" borderId="14" xfId="0" applyNumberFormat="1" applyFill="1" applyBorder="1" applyAlignment="1">
      <alignment horizontal="center" vertical="center"/>
    </xf>
    <xf numFmtId="14" fontId="0" fillId="0" borderId="16" xfId="0" applyNumberFormat="1" applyFill="1" applyBorder="1" applyAlignment="1">
      <alignment horizontal="center" vertical="center"/>
    </xf>
    <xf numFmtId="14" fontId="0" fillId="0" borderId="17" xfId="0" applyNumberFormat="1" applyFill="1" applyBorder="1" applyAlignment="1">
      <alignment horizontal="center" vertical="center"/>
    </xf>
    <xf numFmtId="14" fontId="0" fillId="0" borderId="19" xfId="0" applyNumberFormat="1" applyFill="1" applyBorder="1" applyAlignment="1">
      <alignment horizontal="center" vertical="center"/>
    </xf>
    <xf numFmtId="0" fontId="54" fillId="33" borderId="0" xfId="0" applyFont="1" applyFill="1" applyAlignment="1">
      <alignment horizontal="center" vertical="center"/>
    </xf>
    <xf numFmtId="0" fontId="38" fillId="33" borderId="0" xfId="0" applyFont="1" applyFill="1" applyAlignment="1">
      <alignment horizontal="left"/>
    </xf>
    <xf numFmtId="0" fontId="38" fillId="33" borderId="10" xfId="0" applyFont="1" applyFill="1" applyBorder="1" applyAlignment="1" applyProtection="1">
      <alignment horizontal="left"/>
      <protection locked="0"/>
    </xf>
    <xf numFmtId="165" fontId="0" fillId="33" borderId="20" xfId="0" applyNumberFormat="1" applyFill="1" applyBorder="1" applyAlignment="1" applyProtection="1">
      <alignment horizontal="center"/>
      <protection locked="0"/>
    </xf>
    <xf numFmtId="165" fontId="0" fillId="33" borderId="22" xfId="0" applyNumberFormat="1" applyFill="1" applyBorder="1" applyAlignment="1" applyProtection="1">
      <alignment horizontal="center"/>
      <protection locked="0"/>
    </xf>
    <xf numFmtId="0" fontId="38" fillId="33" borderId="0" xfId="0" applyFont="1" applyFill="1" applyAlignment="1">
      <alignment horizontal="right"/>
    </xf>
    <xf numFmtId="0" fontId="33" fillId="36" borderId="12" xfId="0" applyFont="1" applyFill="1" applyBorder="1" applyAlignment="1">
      <alignment horizontal="center" vertical="center" textRotation="180"/>
    </xf>
    <xf numFmtId="0" fontId="33" fillId="36" borderId="25" xfId="0" applyFont="1" applyFill="1" applyBorder="1" applyAlignment="1">
      <alignment horizontal="center" vertical="center" textRotation="180"/>
    </xf>
    <xf numFmtId="0" fontId="33" fillId="36" borderId="13" xfId="0" applyFont="1" applyFill="1" applyBorder="1" applyAlignment="1">
      <alignment horizontal="center" vertical="center" textRotation="180"/>
    </xf>
    <xf numFmtId="0" fontId="50" fillId="33" borderId="0" xfId="0" applyFont="1" applyFill="1" applyBorder="1" applyAlignment="1">
      <alignment horizontal="center"/>
    </xf>
    <xf numFmtId="49" fontId="0" fillId="35" borderId="20" xfId="0" applyNumberFormat="1" applyFill="1" applyBorder="1" applyAlignment="1" applyProtection="1">
      <alignment horizontal="center" vertical="center"/>
      <protection locked="0"/>
    </xf>
    <xf numFmtId="49" fontId="0" fillId="35" borderId="21" xfId="0" applyNumberFormat="1" applyFill="1" applyBorder="1" applyAlignment="1" applyProtection="1">
      <alignment horizontal="center" vertical="center"/>
      <protection locked="0"/>
    </xf>
    <xf numFmtId="49" fontId="0" fillId="35" borderId="22" xfId="0" applyNumberFormat="1" applyFill="1" applyBorder="1" applyAlignment="1" applyProtection="1">
      <alignment horizontal="center" vertical="center"/>
      <protection locked="0"/>
    </xf>
    <xf numFmtId="0" fontId="58" fillId="33" borderId="0" xfId="0" applyFont="1" applyFill="1" applyAlignment="1">
      <alignment horizontal="left" vertical="center"/>
    </xf>
    <xf numFmtId="0" fontId="5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inweis" xfId="48"/>
    <cellStyle name="Hyperlink" xfId="49"/>
    <cellStyle name="Neutral" xfId="50"/>
    <cellStyle name="Percent" xfId="51"/>
    <cellStyle name="Schlecht" xfId="52"/>
    <cellStyle name="Titel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85725</xdr:colOff>
      <xdr:row>0</xdr:row>
      <xdr:rowOff>28575</xdr:rowOff>
    </xdr:from>
    <xdr:to>
      <xdr:col>14</xdr:col>
      <xdr:colOff>933450</xdr:colOff>
      <xdr:row>1</xdr:row>
      <xdr:rowOff>466725</xdr:rowOff>
    </xdr:to>
    <xdr:pic>
      <xdr:nvPicPr>
        <xdr:cNvPr id="1" name="Bild 1" descr="BC Rheintal Logo.pdf"/>
        <xdr:cNvPicPr preferRelativeResize="1">
          <a:picLocks noChangeAspect="1"/>
        </xdr:cNvPicPr>
      </xdr:nvPicPr>
      <xdr:blipFill>
        <a:blip r:embed="rId1"/>
        <a:srcRect l="13664" t="40965" r="13044" b="40307"/>
        <a:stretch>
          <a:fillRect/>
        </a:stretch>
      </xdr:blipFill>
      <xdr:spPr>
        <a:xfrm>
          <a:off x="7810500" y="28575"/>
          <a:ext cx="39243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oanda.com/lang/de/currency/converter/" TargetMode="External" /><Relationship Id="rId2" Type="http://schemas.openxmlformats.org/officeDocument/2006/relationships/hyperlink" Target="https://www.oanda.com/lang/de/currency/converter/" TargetMode="External" /><Relationship Id="rId3" Type="http://schemas.openxmlformats.org/officeDocument/2006/relationships/hyperlink" Target="https://www.oanda.com/lang/de/currency/converter/" TargetMode="External" /><Relationship Id="rId4" Type="http://schemas.openxmlformats.org/officeDocument/2006/relationships/hyperlink" Target="https://www.oanda.com/lang/de/currency/converter/" TargetMode="External" /><Relationship Id="rId5" Type="http://schemas.openxmlformats.org/officeDocument/2006/relationships/hyperlink" Target="https://www.oanda.com/lang/de/currency/converter/" TargetMode="External" /><Relationship Id="rId6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afra@kabeltv.ch" TargetMode="External" /><Relationship Id="rId2" Type="http://schemas.openxmlformats.org/officeDocument/2006/relationships/hyperlink" Target="mailto:rico.zanga@bluewin.ch" TargetMode="External" /><Relationship Id="rId3" Type="http://schemas.openxmlformats.org/officeDocument/2006/relationships/hyperlink" Target="mailto:irene.Zanga@bluewin.ch" TargetMode="External" /><Relationship Id="rId4" Type="http://schemas.openxmlformats.org/officeDocument/2006/relationships/hyperlink" Target="mailto:naomi.gertsch@gmx.ch" TargetMode="External" /><Relationship Id="rId5" Type="http://schemas.openxmlformats.org/officeDocument/2006/relationships/hyperlink" Target="mailto:a.erin@sunrise.ch" TargetMode="External" /><Relationship Id="rId6" Type="http://schemas.openxmlformats.org/officeDocument/2006/relationships/hyperlink" Target="mailto:andy.heierli@bluemail.ch" TargetMode="External" /><Relationship Id="rId7" Type="http://schemas.openxmlformats.org/officeDocument/2006/relationships/hyperlink" Target="mailto:edin.mustafic@live.de" TargetMode="External" /><Relationship Id="rId8" Type="http://schemas.openxmlformats.org/officeDocument/2006/relationships/hyperlink" Target="mailto:muelleresteher@sunrise.ch" TargetMode="External" /><Relationship Id="rId9" Type="http://schemas.openxmlformats.org/officeDocument/2006/relationships/hyperlink" Target="mailto:fabio.leonardi@gmx.com" TargetMode="External" /><Relationship Id="rId10" Type="http://schemas.openxmlformats.org/officeDocument/2006/relationships/hyperlink" Target="mailto:edin.delalic@thyssenkrupp.com" TargetMode="External" /><Relationship Id="rId11" Type="http://schemas.openxmlformats.org/officeDocument/2006/relationships/hyperlink" Target="mailto:lorik_haliti@hotmail.com" TargetMode="External" /><Relationship Id="rId12" Type="http://schemas.openxmlformats.org/officeDocument/2006/relationships/hyperlink" Target="mailto:nina.stieger@bluewin.ch" TargetMode="External" /><Relationship Id="rId13" Type="http://schemas.openxmlformats.org/officeDocument/2006/relationships/hyperlink" Target="mailto:andibun@web.de" TargetMode="External" /><Relationship Id="rId14" Type="http://schemas.openxmlformats.org/officeDocument/2006/relationships/hyperlink" Target="mailto:Jannh@hispeed.ch" TargetMode="External" /><Relationship Id="rId15" Type="http://schemas.openxmlformats.org/officeDocument/2006/relationships/hyperlink" Target="mailto:labinot-mafia@hotmail.ch" TargetMode="External" /><Relationship Id="rId16" Type="http://schemas.openxmlformats.org/officeDocument/2006/relationships/hyperlink" Target="mailto:e.vayanie@hotmail.com" TargetMode="External" /><Relationship Id="rId17" Type="http://schemas.openxmlformats.org/officeDocument/2006/relationships/hyperlink" Target="mailto:patrik.thuer@finger-ag.ch" TargetMode="External" /><Relationship Id="rId18" Type="http://schemas.openxmlformats.org/officeDocument/2006/relationships/hyperlink" Target="mailto:hanspeter.zuern@bluewin.ch" TargetMode="External" /><Relationship Id="rId19" Type="http://schemas.openxmlformats.org/officeDocument/2006/relationships/hyperlink" Target="mailto:nadija.f@hotmail.com" TargetMode="External" /><Relationship Id="rId20" Type="http://schemas.openxmlformats.org/officeDocument/2006/relationships/hyperlink" Target="mailto:chantal.halbeisen@gmail.com" TargetMode="External" /><Relationship Id="rId21" Type="http://schemas.openxmlformats.org/officeDocument/2006/relationships/hyperlink" Target="mailto:cmhaselbach@bluewin.ch" TargetMode="External" /><Relationship Id="rId22" Type="http://schemas.openxmlformats.org/officeDocument/2006/relationships/hyperlink" Target="mailto:tini.ruhani@hotmail.com" TargetMode="External" /><Relationship Id="rId23" Type="http://schemas.openxmlformats.org/officeDocument/2006/relationships/hyperlink" Target="mailto:Blaze13@gmx.ch" TargetMode="External" /><Relationship Id="rId24" Type="http://schemas.openxmlformats.org/officeDocument/2006/relationships/hyperlink" Target="mailto:pitsch55@gmx.net" TargetMode="External" /><Relationship Id="rId25" Type="http://schemas.openxmlformats.org/officeDocument/2006/relationships/hyperlink" Target="mailto:p.marciello@bluewin.ch" TargetMode="External" /><Relationship Id="rId26" Type="http://schemas.openxmlformats.org/officeDocument/2006/relationships/hyperlink" Target="mailto:n.arnaut@gmx.ch" TargetMode="External" /><Relationship Id="rId27" Type="http://schemas.openxmlformats.org/officeDocument/2006/relationships/hyperlink" Target="mailto:btbasami@hotmali.com" TargetMode="External" /><Relationship Id="rId28" Type="http://schemas.openxmlformats.org/officeDocument/2006/relationships/hyperlink" Target="mailto:y.e.a@outlook.com" TargetMode="External" /><Relationship Id="rId29" Type="http://schemas.openxmlformats.org/officeDocument/2006/relationships/hyperlink" Target="mailto:josip_18@windowslive.com" TargetMode="External" /><Relationship Id="rId30" Type="http://schemas.openxmlformats.org/officeDocument/2006/relationships/hyperlink" Target="mailto:ja_br@hotmail.de" TargetMode="External" /><Relationship Id="rId31" Type="http://schemas.openxmlformats.org/officeDocument/2006/relationships/hyperlink" Target="mailto:marinkovic.sandro@hotmail.com" TargetMode="External" /><Relationship Id="rId32" Type="http://schemas.openxmlformats.org/officeDocument/2006/relationships/hyperlink" Target="mailto:alpi98@hotmail.de" TargetMode="External" /><Relationship Id="rId33" Type="http://schemas.openxmlformats.org/officeDocument/2006/relationships/hyperlink" Target="mailto:harry.rauch@bluewin.ch" TargetMode="External" /><Relationship Id="rId34" Type="http://schemas.openxmlformats.org/officeDocument/2006/relationships/hyperlink" Target="mailto:tarik.hadziavdic@gmail.com" TargetMode="External" /><Relationship Id="rId35" Type="http://schemas.openxmlformats.org/officeDocument/2006/relationships/hyperlink" Target="mailto:florian.goetz98@gmail.com" TargetMode="External" /><Relationship Id="rId36" Type="http://schemas.openxmlformats.org/officeDocument/2006/relationships/hyperlink" Target="mailto:gjion.rushiti@gmail.com" TargetMode="External" /><Relationship Id="rId37" Type="http://schemas.openxmlformats.org/officeDocument/2006/relationships/hyperlink" Target="mailto:thomas.rob@hotmail.ch" TargetMode="External" /><Relationship Id="rId38" Type="http://schemas.openxmlformats.org/officeDocument/2006/relationships/hyperlink" Target="mailto:herolind00@gmail.com" TargetMode="External" /><Relationship Id="rId39" Type="http://schemas.openxmlformats.org/officeDocument/2006/relationships/hyperlink" Target="mailto:ivan.bernhardsgruetter@gmx.ch" TargetMode="External" /><Relationship Id="rId40" Type="http://schemas.openxmlformats.org/officeDocument/2006/relationships/hyperlink" Target="mailto:b.havri@gmx.net" TargetMode="External" /><Relationship Id="rId41" Type="http://schemas.openxmlformats.org/officeDocument/2006/relationships/hyperlink" Target="mailto:gwen.spirig@bluewin.ch" TargetMode="External" /><Relationship Id="rId42" Type="http://schemas.openxmlformats.org/officeDocument/2006/relationships/hyperlink" Target="mailto:magali.faessler@bluewin.ch" TargetMode="External" /><Relationship Id="rId43" Type="http://schemas.openxmlformats.org/officeDocument/2006/relationships/hyperlink" Target="mailto:michtae@gmx.ch" TargetMode="External" /><Relationship Id="rId44" Type="http://schemas.openxmlformats.org/officeDocument/2006/relationships/hyperlink" Target="mailto:info@grapplimgunion.at" TargetMode="External" /><Relationship Id="rId45" Type="http://schemas.openxmlformats.org/officeDocument/2006/relationships/hyperlink" Target="mailto:selman.kicaj@hotmail.com" TargetMode="External" /><Relationship Id="rId46" Type="http://schemas.openxmlformats.org/officeDocument/2006/relationships/hyperlink" Target="mailto:arben.emrullahi@hotmail.com" TargetMode="External" /><Relationship Id="rId47" Type="http://schemas.openxmlformats.org/officeDocument/2006/relationships/hyperlink" Target="mailto:erik_santos94@hotmail.com" TargetMode="External" /><Relationship Id="rId48" Type="http://schemas.openxmlformats.org/officeDocument/2006/relationships/hyperlink" Target="mailto:ac-lia@gmx.ch" TargetMode="External" /><Relationship Id="rId49" Type="http://schemas.openxmlformats.org/officeDocument/2006/relationships/hyperlink" Target="mailto:martina@gmx.ch" TargetMode="External" /><Relationship Id="rId50" Type="http://schemas.openxmlformats.org/officeDocument/2006/relationships/hyperlink" Target="mailto:fedor.mozgoroy@gmail.com" TargetMode="External" /><Relationship Id="rId51" Type="http://schemas.openxmlformats.org/officeDocument/2006/relationships/hyperlink" Target="mailto:alessiaschmidheiny@gmail.com" TargetMode="External" /><Relationship Id="rId52" Type="http://schemas.openxmlformats.org/officeDocument/2006/relationships/hyperlink" Target="mailto:fgabriel@bluewin.ch" TargetMode="External" /><Relationship Id="rId53" Type="http://schemas.openxmlformats.org/officeDocument/2006/relationships/hyperlink" Target="mailto:crispindietsche@hotmail.com" TargetMode="External" /><Relationship Id="rId54" Type="http://schemas.openxmlformats.org/officeDocument/2006/relationships/hyperlink" Target="mailto:sandro.leonardi@gmx.ch" TargetMode="External" /><Relationship Id="rId55" Type="http://schemas.openxmlformats.org/officeDocument/2006/relationships/hyperlink" Target="mailto:stefan.elsasser@bluewin.ch" TargetMode="External" /><Relationship Id="rId56" Type="http://schemas.openxmlformats.org/officeDocument/2006/relationships/hyperlink" Target="mailto:marco.luechinger@gmx.net" TargetMode="External" /><Relationship Id="rId57" Type="http://schemas.openxmlformats.org/officeDocument/2006/relationships/hyperlink" Target="mailto:david.schwager@gmail.com" TargetMode="External" /><Relationship Id="rId58" Type="http://schemas.openxmlformats.org/officeDocument/2006/relationships/hyperlink" Target="mailto:rijana.skaljac@hotmail.com" TargetMode="External" /><Relationship Id="rId59" Type="http://schemas.openxmlformats.org/officeDocument/2006/relationships/hyperlink" Target="mailto:alexandra@bvd.li" TargetMode="External" /><Relationship Id="rId60" Type="http://schemas.openxmlformats.org/officeDocument/2006/relationships/hyperlink" Target="mailto:rinaldo.zanni@gmx.ch" TargetMode="External" /><Relationship Id="rId61" Type="http://schemas.openxmlformats.org/officeDocument/2006/relationships/hyperlink" Target="mailto:jan.kessler@bluewin.ch" TargetMode="External" /><Relationship Id="rId62" Type="http://schemas.openxmlformats.org/officeDocument/2006/relationships/hyperlink" Target="mailto:s.steinbacher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tabSelected="1" workbookViewId="0" topLeftCell="B1">
      <selection activeCell="R17" sqref="R17"/>
    </sheetView>
  </sheetViews>
  <sheetFormatPr defaultColWidth="11.00390625" defaultRowHeight="15.75"/>
  <cols>
    <col min="1" max="1" width="3.875" style="2" customWidth="1"/>
    <col min="2" max="2" width="6.625" style="2" customWidth="1"/>
    <col min="3" max="3" width="12.375" style="2" customWidth="1"/>
    <col min="4" max="4" width="9.00390625" style="2" customWidth="1"/>
    <col min="5" max="5" width="5.875" style="2" customWidth="1"/>
    <col min="6" max="6" width="11.875" style="2" customWidth="1"/>
    <col min="7" max="7" width="10.125" style="2" customWidth="1"/>
    <col min="8" max="9" width="9.50390625" style="2" customWidth="1"/>
    <col min="10" max="10" width="10.50390625" style="2" customWidth="1"/>
    <col min="11" max="12" width="12.125" style="2" customWidth="1"/>
    <col min="13" max="13" width="14.875" style="2" customWidth="1"/>
    <col min="14" max="14" width="13.375" style="2" customWidth="1"/>
    <col min="15" max="15" width="12.375" style="2" customWidth="1"/>
    <col min="16" max="16" width="5.375" style="2" customWidth="1"/>
    <col min="17" max="16384" width="10.875" style="2" customWidth="1"/>
  </cols>
  <sheetData>
    <row r="1" spans="1:9" ht="75.75" customHeight="1">
      <c r="A1" s="84" t="s">
        <v>0</v>
      </c>
      <c r="B1" s="84"/>
      <c r="C1" s="84"/>
      <c r="D1" s="84"/>
      <c r="E1" s="84"/>
      <c r="F1" s="84"/>
      <c r="G1" s="84"/>
      <c r="H1" s="84"/>
      <c r="I1" s="84"/>
    </row>
    <row r="2" spans="11:15" ht="45" customHeight="1">
      <c r="K2" s="146"/>
      <c r="L2" s="146"/>
      <c r="M2" s="146"/>
      <c r="N2" s="146"/>
      <c r="O2" s="146"/>
    </row>
    <row r="3" spans="1:15" ht="15" customHeight="1">
      <c r="A3" s="122" t="s">
        <v>119</v>
      </c>
      <c r="B3" s="122"/>
      <c r="C3" s="123"/>
      <c r="D3" s="123"/>
      <c r="E3" s="123"/>
      <c r="F3" s="123"/>
      <c r="H3" s="9"/>
      <c r="I3" s="9"/>
      <c r="J3" s="9"/>
      <c r="K3" s="105" t="s">
        <v>12</v>
      </c>
      <c r="L3" s="106"/>
      <c r="M3" s="106"/>
      <c r="N3" s="106"/>
      <c r="O3" s="107"/>
    </row>
    <row r="4" spans="1:15" ht="15">
      <c r="A4" s="122" t="s">
        <v>263</v>
      </c>
      <c r="B4" s="122"/>
      <c r="C4" s="123"/>
      <c r="D4" s="123"/>
      <c r="E4" s="123"/>
      <c r="F4" s="123"/>
      <c r="H4" s="10"/>
      <c r="I4" s="11"/>
      <c r="J4" s="11"/>
      <c r="K4" s="108" t="s">
        <v>13</v>
      </c>
      <c r="L4" s="6" t="s">
        <v>15</v>
      </c>
      <c r="M4" s="6" t="s">
        <v>14</v>
      </c>
      <c r="N4" s="127" t="s">
        <v>4</v>
      </c>
      <c r="O4" s="128"/>
    </row>
    <row r="5" spans="1:15" ht="15">
      <c r="A5" s="122" t="s">
        <v>26</v>
      </c>
      <c r="B5" s="122"/>
      <c r="C5" s="139" t="e">
        <f>VLOOKUP($C$3,Datenbank!$A$1:$C$87,2,)</f>
        <v>#N/A</v>
      </c>
      <c r="D5" s="139"/>
      <c r="E5" s="139"/>
      <c r="F5" s="139"/>
      <c r="H5" s="10"/>
      <c r="I5" s="12"/>
      <c r="J5" s="12"/>
      <c r="K5" s="109"/>
      <c r="L5" s="129">
        <v>1.08116</v>
      </c>
      <c r="M5" s="130"/>
      <c r="N5" s="133">
        <f ca="1">TODAY()</f>
        <v>42750</v>
      </c>
      <c r="O5" s="134"/>
    </row>
    <row r="6" spans="1:15" ht="15">
      <c r="A6" s="122" t="s">
        <v>27</v>
      </c>
      <c r="B6" s="122"/>
      <c r="C6" s="139" t="e">
        <f>VLOOKUP($C$3,Datenbank!$A$1:$C$87,3,)</f>
        <v>#N/A</v>
      </c>
      <c r="D6" s="139"/>
      <c r="E6" s="139"/>
      <c r="F6" s="139"/>
      <c r="H6" s="11"/>
      <c r="I6" s="13"/>
      <c r="J6" s="13"/>
      <c r="K6" s="110"/>
      <c r="L6" s="131"/>
      <c r="M6" s="132"/>
      <c r="N6" s="135"/>
      <c r="O6" s="136"/>
    </row>
    <row r="7" spans="3:12" ht="3.75" customHeight="1">
      <c r="C7" s="1"/>
      <c r="D7" s="12"/>
      <c r="E7" s="15"/>
      <c r="F7" s="15"/>
      <c r="H7" s="11"/>
      <c r="I7" s="13"/>
      <c r="J7" s="13"/>
      <c r="K7" s="14"/>
      <c r="L7" s="14"/>
    </row>
    <row r="8" spans="5:13" ht="6.75" customHeight="1">
      <c r="E8" s="4"/>
      <c r="F8" s="4"/>
      <c r="G8" s="4"/>
      <c r="H8" s="4"/>
      <c r="I8" s="4"/>
      <c r="J8" s="4"/>
      <c r="K8" s="4"/>
      <c r="L8" s="4"/>
      <c r="M8" s="4"/>
    </row>
    <row r="9" spans="1:15" ht="15">
      <c r="A9" s="124" t="s">
        <v>8</v>
      </c>
      <c r="B9" s="124"/>
      <c r="C9" s="124"/>
      <c r="D9" s="124"/>
      <c r="E9" s="63"/>
      <c r="F9" s="64"/>
      <c r="G9" s="64"/>
      <c r="H9" s="64"/>
      <c r="I9" s="64"/>
      <c r="J9" s="64"/>
      <c r="K9" s="64"/>
      <c r="L9" s="64"/>
      <c r="M9" s="64"/>
      <c r="N9" s="64"/>
      <c r="O9" s="65"/>
    </row>
    <row r="10" spans="1:15" ht="15">
      <c r="A10" s="124" t="s">
        <v>9</v>
      </c>
      <c r="B10" s="124"/>
      <c r="C10" s="124"/>
      <c r="D10" s="124"/>
      <c r="E10" s="3" t="s">
        <v>28</v>
      </c>
      <c r="F10" s="69"/>
      <c r="G10" s="70"/>
      <c r="H10" s="70"/>
      <c r="I10" s="71"/>
      <c r="J10" s="16"/>
      <c r="K10" s="16"/>
      <c r="L10" s="25" t="s">
        <v>29</v>
      </c>
      <c r="M10" s="66"/>
      <c r="N10" s="67"/>
      <c r="O10" s="68"/>
    </row>
    <row r="11" ht="4.5" customHeight="1"/>
    <row r="12" ht="4.5" customHeight="1"/>
    <row r="13" spans="1:3" ht="30" customHeight="1">
      <c r="A13" s="150" t="s">
        <v>1</v>
      </c>
      <c r="B13" s="150"/>
      <c r="C13" s="150"/>
    </row>
    <row r="14" ht="9" customHeight="1"/>
    <row r="15" spans="1:16" s="17" customFormat="1" ht="18.75" customHeight="1">
      <c r="A15" s="114" t="s">
        <v>2</v>
      </c>
      <c r="B15" s="115"/>
      <c r="C15" s="116"/>
      <c r="D15" s="72" t="s">
        <v>10</v>
      </c>
      <c r="E15" s="73"/>
      <c r="F15" s="74"/>
      <c r="G15" s="81" t="s">
        <v>32</v>
      </c>
      <c r="H15" s="91" t="s">
        <v>31</v>
      </c>
      <c r="I15" s="8">
        <v>0.2</v>
      </c>
      <c r="J15" s="96" t="s">
        <v>11</v>
      </c>
      <c r="K15" s="96" t="s">
        <v>5</v>
      </c>
      <c r="L15" s="96" t="s">
        <v>6</v>
      </c>
      <c r="M15" s="96" t="s">
        <v>34</v>
      </c>
      <c r="N15" s="96" t="s">
        <v>33</v>
      </c>
      <c r="O15" s="96" t="s">
        <v>7</v>
      </c>
      <c r="P15" s="143" t="s">
        <v>265</v>
      </c>
    </row>
    <row r="16" spans="1:16" s="17" customFormat="1" ht="27" customHeight="1">
      <c r="A16" s="117"/>
      <c r="B16" s="118"/>
      <c r="C16" s="119"/>
      <c r="D16" s="75"/>
      <c r="E16" s="76"/>
      <c r="F16" s="77"/>
      <c r="G16" s="82"/>
      <c r="H16" s="92"/>
      <c r="I16" s="94" t="s">
        <v>24</v>
      </c>
      <c r="J16" s="97"/>
      <c r="K16" s="97"/>
      <c r="L16" s="97"/>
      <c r="M16" s="97"/>
      <c r="N16" s="97"/>
      <c r="O16" s="97"/>
      <c r="P16" s="144"/>
    </row>
    <row r="17" spans="1:16" ht="15">
      <c r="A17" s="18" t="s">
        <v>3</v>
      </c>
      <c r="B17" s="125" t="s">
        <v>4</v>
      </c>
      <c r="C17" s="126"/>
      <c r="D17" s="78"/>
      <c r="E17" s="79"/>
      <c r="F17" s="80"/>
      <c r="G17" s="83"/>
      <c r="H17" s="93"/>
      <c r="I17" s="95"/>
      <c r="J17" s="98"/>
      <c r="K17" s="98"/>
      <c r="L17" s="98"/>
      <c r="M17" s="98"/>
      <c r="N17" s="98"/>
      <c r="O17" s="98"/>
      <c r="P17" s="144"/>
    </row>
    <row r="18" spans="1:16" ht="15">
      <c r="A18" s="20">
        <v>1</v>
      </c>
      <c r="B18" s="120"/>
      <c r="C18" s="121"/>
      <c r="D18" s="111"/>
      <c r="E18" s="112"/>
      <c r="F18" s="113"/>
      <c r="G18" s="28"/>
      <c r="H18" s="26"/>
      <c r="I18" s="19">
        <f>H18*$I$15</f>
        <v>0</v>
      </c>
      <c r="J18" s="29"/>
      <c r="K18" s="29"/>
      <c r="L18" s="29"/>
      <c r="M18" s="19">
        <f>SUM(J18:L18)*N18</f>
        <v>0</v>
      </c>
      <c r="N18" s="18">
        <f>$L$5</f>
        <v>1.08116</v>
      </c>
      <c r="O18" s="19">
        <f>SUM(I18)+SUM(M18)</f>
        <v>0</v>
      </c>
      <c r="P18" s="144"/>
    </row>
    <row r="19" spans="1:16" ht="15">
      <c r="A19" s="20">
        <v>2</v>
      </c>
      <c r="B19" s="120"/>
      <c r="C19" s="121"/>
      <c r="D19" s="111"/>
      <c r="E19" s="112"/>
      <c r="F19" s="113"/>
      <c r="G19" s="28"/>
      <c r="H19" s="27"/>
      <c r="I19" s="19">
        <f aca="true" t="shared" si="0" ref="I19:I28">H19*$I$15</f>
        <v>0</v>
      </c>
      <c r="J19" s="29"/>
      <c r="K19" s="29"/>
      <c r="L19" s="29"/>
      <c r="M19" s="19">
        <f aca="true" t="shared" si="1" ref="M19:M28">SUM(J19:L19)*N19</f>
        <v>0</v>
      </c>
      <c r="N19" s="18">
        <f aca="true" t="shared" si="2" ref="N19:N28">$L$5</f>
        <v>1.08116</v>
      </c>
      <c r="O19" s="19">
        <f>SUM(I19)+SUM(M19)</f>
        <v>0</v>
      </c>
      <c r="P19" s="144"/>
    </row>
    <row r="20" spans="1:16" ht="15">
      <c r="A20" s="20">
        <v>3</v>
      </c>
      <c r="B20" s="120"/>
      <c r="C20" s="121"/>
      <c r="D20" s="111"/>
      <c r="E20" s="112"/>
      <c r="F20" s="113"/>
      <c r="G20" s="28"/>
      <c r="H20" s="27"/>
      <c r="I20" s="19">
        <f t="shared" si="0"/>
        <v>0</v>
      </c>
      <c r="J20" s="29"/>
      <c r="K20" s="29"/>
      <c r="L20" s="29"/>
      <c r="M20" s="19">
        <f t="shared" si="1"/>
        <v>0</v>
      </c>
      <c r="N20" s="18">
        <f t="shared" si="2"/>
        <v>1.08116</v>
      </c>
      <c r="O20" s="19">
        <f>SUM(I20)+SUM(M20)</f>
        <v>0</v>
      </c>
      <c r="P20" s="144"/>
    </row>
    <row r="21" spans="1:16" ht="15">
      <c r="A21" s="20">
        <v>4</v>
      </c>
      <c r="B21" s="120"/>
      <c r="C21" s="121"/>
      <c r="D21" s="111"/>
      <c r="E21" s="112"/>
      <c r="F21" s="113"/>
      <c r="G21" s="28"/>
      <c r="H21" s="27"/>
      <c r="I21" s="19">
        <f t="shared" si="0"/>
        <v>0</v>
      </c>
      <c r="J21" s="29"/>
      <c r="K21" s="29"/>
      <c r="L21" s="29"/>
      <c r="M21" s="19">
        <f t="shared" si="1"/>
        <v>0</v>
      </c>
      <c r="N21" s="18">
        <f t="shared" si="2"/>
        <v>1.08116</v>
      </c>
      <c r="O21" s="19">
        <f aca="true" t="shared" si="3" ref="O21:O28">SUM(I21)+SUM(M21)</f>
        <v>0</v>
      </c>
      <c r="P21" s="144"/>
    </row>
    <row r="22" spans="1:16" ht="15">
      <c r="A22" s="20">
        <v>4</v>
      </c>
      <c r="B22" s="120"/>
      <c r="C22" s="121"/>
      <c r="D22" s="111"/>
      <c r="E22" s="112"/>
      <c r="F22" s="113"/>
      <c r="G22" s="28"/>
      <c r="H22" s="27"/>
      <c r="I22" s="19">
        <f t="shared" si="0"/>
        <v>0</v>
      </c>
      <c r="J22" s="29"/>
      <c r="K22" s="29"/>
      <c r="L22" s="29"/>
      <c r="M22" s="19">
        <f t="shared" si="1"/>
        <v>0</v>
      </c>
      <c r="N22" s="18">
        <f t="shared" si="2"/>
        <v>1.08116</v>
      </c>
      <c r="O22" s="19">
        <f t="shared" si="3"/>
        <v>0</v>
      </c>
      <c r="P22" s="144"/>
    </row>
    <row r="23" spans="1:16" ht="15">
      <c r="A23" s="20">
        <v>5</v>
      </c>
      <c r="B23" s="120"/>
      <c r="C23" s="121"/>
      <c r="D23" s="111"/>
      <c r="E23" s="112"/>
      <c r="F23" s="113"/>
      <c r="G23" s="28"/>
      <c r="H23" s="27"/>
      <c r="I23" s="19">
        <f t="shared" si="0"/>
        <v>0</v>
      </c>
      <c r="J23" s="29"/>
      <c r="K23" s="29"/>
      <c r="L23" s="29"/>
      <c r="M23" s="19">
        <f t="shared" si="1"/>
        <v>0</v>
      </c>
      <c r="N23" s="18">
        <f t="shared" si="2"/>
        <v>1.08116</v>
      </c>
      <c r="O23" s="19">
        <f t="shared" si="3"/>
        <v>0</v>
      </c>
      <c r="P23" s="144"/>
    </row>
    <row r="24" spans="1:16" ht="15">
      <c r="A24" s="20">
        <v>6</v>
      </c>
      <c r="B24" s="120"/>
      <c r="C24" s="121"/>
      <c r="D24" s="111"/>
      <c r="E24" s="112"/>
      <c r="F24" s="113"/>
      <c r="G24" s="28"/>
      <c r="H24" s="27"/>
      <c r="I24" s="19">
        <f t="shared" si="0"/>
        <v>0</v>
      </c>
      <c r="J24" s="29"/>
      <c r="K24" s="29"/>
      <c r="L24" s="29"/>
      <c r="M24" s="19">
        <f t="shared" si="1"/>
        <v>0</v>
      </c>
      <c r="N24" s="18">
        <f t="shared" si="2"/>
        <v>1.08116</v>
      </c>
      <c r="O24" s="19">
        <f t="shared" si="3"/>
        <v>0</v>
      </c>
      <c r="P24" s="144"/>
    </row>
    <row r="25" spans="1:16" ht="15">
      <c r="A25" s="20">
        <v>7</v>
      </c>
      <c r="B25" s="120"/>
      <c r="C25" s="121"/>
      <c r="D25" s="111"/>
      <c r="E25" s="112"/>
      <c r="F25" s="113"/>
      <c r="G25" s="28"/>
      <c r="H25" s="27"/>
      <c r="I25" s="19">
        <f t="shared" si="0"/>
        <v>0</v>
      </c>
      <c r="J25" s="29"/>
      <c r="K25" s="29"/>
      <c r="L25" s="29"/>
      <c r="M25" s="19">
        <f t="shared" si="1"/>
        <v>0</v>
      </c>
      <c r="N25" s="18">
        <f t="shared" si="2"/>
        <v>1.08116</v>
      </c>
      <c r="O25" s="19">
        <f t="shared" si="3"/>
        <v>0</v>
      </c>
      <c r="P25" s="144"/>
    </row>
    <row r="26" spans="1:16" ht="15">
      <c r="A26" s="20">
        <v>8</v>
      </c>
      <c r="B26" s="120"/>
      <c r="C26" s="121"/>
      <c r="D26" s="111"/>
      <c r="E26" s="112"/>
      <c r="F26" s="113"/>
      <c r="G26" s="28"/>
      <c r="H26" s="27"/>
      <c r="I26" s="19">
        <f t="shared" si="0"/>
        <v>0</v>
      </c>
      <c r="J26" s="29"/>
      <c r="K26" s="29"/>
      <c r="L26" s="29"/>
      <c r="M26" s="19">
        <f t="shared" si="1"/>
        <v>0</v>
      </c>
      <c r="N26" s="18">
        <f t="shared" si="2"/>
        <v>1.08116</v>
      </c>
      <c r="O26" s="19">
        <f t="shared" si="3"/>
        <v>0</v>
      </c>
      <c r="P26" s="144"/>
    </row>
    <row r="27" spans="1:16" ht="15">
      <c r="A27" s="20">
        <v>9</v>
      </c>
      <c r="B27" s="120"/>
      <c r="C27" s="121"/>
      <c r="D27" s="111"/>
      <c r="E27" s="112"/>
      <c r="F27" s="113"/>
      <c r="G27" s="28"/>
      <c r="H27" s="27"/>
      <c r="I27" s="19">
        <f t="shared" si="0"/>
        <v>0</v>
      </c>
      <c r="J27" s="29"/>
      <c r="K27" s="29"/>
      <c r="L27" s="29"/>
      <c r="M27" s="19">
        <f t="shared" si="1"/>
        <v>0</v>
      </c>
      <c r="N27" s="18">
        <f t="shared" si="2"/>
        <v>1.08116</v>
      </c>
      <c r="O27" s="19">
        <f t="shared" si="3"/>
        <v>0</v>
      </c>
      <c r="P27" s="144"/>
    </row>
    <row r="28" spans="1:16" ht="15">
      <c r="A28" s="20">
        <v>10</v>
      </c>
      <c r="B28" s="120"/>
      <c r="C28" s="121"/>
      <c r="D28" s="111"/>
      <c r="E28" s="112"/>
      <c r="F28" s="113"/>
      <c r="G28" s="28"/>
      <c r="H28" s="27"/>
      <c r="I28" s="19">
        <f t="shared" si="0"/>
        <v>0</v>
      </c>
      <c r="J28" s="29"/>
      <c r="K28" s="29"/>
      <c r="L28" s="29"/>
      <c r="M28" s="19">
        <f t="shared" si="1"/>
        <v>0</v>
      </c>
      <c r="N28" s="18">
        <f t="shared" si="2"/>
        <v>1.08116</v>
      </c>
      <c r="O28" s="19">
        <f t="shared" si="3"/>
        <v>0</v>
      </c>
      <c r="P28" s="145"/>
    </row>
    <row r="29" ht="3.75" customHeight="1"/>
    <row r="30" spans="9:15" ht="15.75" thickBot="1">
      <c r="I30" s="138"/>
      <c r="J30" s="138"/>
      <c r="K30" s="138"/>
      <c r="L30" s="62" t="s">
        <v>35</v>
      </c>
      <c r="M30" s="62"/>
      <c r="N30" s="62"/>
      <c r="O30" s="21">
        <f>SUM(O17:O28)</f>
        <v>0</v>
      </c>
    </row>
    <row r="31" ht="15.75" thickTop="1"/>
    <row r="32" spans="9:13" ht="15">
      <c r="I32" s="22" t="s">
        <v>16</v>
      </c>
      <c r="J32" s="22"/>
      <c r="K32" s="22"/>
      <c r="L32" s="22"/>
      <c r="M32" s="22"/>
    </row>
    <row r="33" spans="9:13" ht="15">
      <c r="I33" s="23" t="s">
        <v>17</v>
      </c>
      <c r="J33" s="23"/>
      <c r="K33" s="23"/>
      <c r="L33" s="23"/>
      <c r="M33" s="23"/>
    </row>
    <row r="34" spans="9:13" ht="15">
      <c r="I34" s="22" t="s">
        <v>18</v>
      </c>
      <c r="J34" s="22"/>
      <c r="K34" s="22"/>
      <c r="L34" s="22"/>
      <c r="M34" s="22"/>
    </row>
    <row r="35" ht="15">
      <c r="O35" s="24" t="s">
        <v>4</v>
      </c>
    </row>
    <row r="36" spans="14:15" ht="15">
      <c r="N36" s="140">
        <f ca="1">TODAY()</f>
        <v>42750</v>
      </c>
      <c r="O36" s="141"/>
    </row>
    <row r="37" ht="9" customHeight="1"/>
    <row r="38" spans="14:15" ht="15">
      <c r="N38" s="142" t="s">
        <v>19</v>
      </c>
      <c r="O38" s="142"/>
    </row>
    <row r="39" spans="13:15" ht="18" customHeight="1">
      <c r="M39" s="147">
        <f>CONCATENATE(C3,"",C4)</f>
      </c>
      <c r="N39" s="148"/>
      <c r="O39" s="149"/>
    </row>
    <row r="40" spans="13:15" ht="15">
      <c r="M40" s="102"/>
      <c r="N40" s="103"/>
      <c r="O40" s="104"/>
    </row>
    <row r="41" spans="13:15" ht="15">
      <c r="M41" s="102"/>
      <c r="N41" s="103"/>
      <c r="O41" s="104"/>
    </row>
    <row r="42" spans="13:15" ht="15">
      <c r="M42" s="46"/>
      <c r="N42" s="47"/>
      <c r="O42" s="48"/>
    </row>
    <row r="43" ht="6" customHeight="1"/>
    <row r="44" spans="8:15" ht="16.5" customHeight="1">
      <c r="H44" s="61" t="s">
        <v>20</v>
      </c>
      <c r="I44" s="61"/>
      <c r="J44" s="61"/>
      <c r="K44" s="61"/>
      <c r="M44" s="137" t="s">
        <v>21</v>
      </c>
      <c r="N44" s="137"/>
      <c r="O44" s="137"/>
    </row>
    <row r="45" spans="8:15" ht="15">
      <c r="H45" s="49" t="s">
        <v>267</v>
      </c>
      <c r="I45" s="50"/>
      <c r="J45" s="50"/>
      <c r="K45" s="51"/>
      <c r="M45" s="99" t="s">
        <v>266</v>
      </c>
      <c r="N45" s="100"/>
      <c r="O45" s="101"/>
    </row>
    <row r="46" spans="8:15" ht="15">
      <c r="H46" s="52"/>
      <c r="I46" s="53"/>
      <c r="J46" s="53"/>
      <c r="K46" s="54"/>
      <c r="M46" s="43"/>
      <c r="N46" s="44"/>
      <c r="O46" s="45"/>
    </row>
    <row r="47" spans="8:15" ht="15">
      <c r="H47" s="55"/>
      <c r="I47" s="56"/>
      <c r="J47" s="56"/>
      <c r="K47" s="57"/>
      <c r="M47" s="102"/>
      <c r="N47" s="103"/>
      <c r="O47" s="104"/>
    </row>
    <row r="48" spans="8:15" ht="15">
      <c r="H48" s="58"/>
      <c r="I48" s="59"/>
      <c r="J48" s="59"/>
      <c r="K48" s="60"/>
      <c r="M48" s="46"/>
      <c r="N48" s="47"/>
      <c r="O48" s="48"/>
    </row>
    <row r="50" spans="1:15" ht="15" customHeight="1">
      <c r="A50" s="85" t="s">
        <v>22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7"/>
    </row>
    <row r="51" spans="1:15" ht="15">
      <c r="A51" s="88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90"/>
    </row>
    <row r="53" spans="1:15" ht="15">
      <c r="A53" s="43" t="s">
        <v>23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5"/>
    </row>
    <row r="54" spans="1:15" ht="15">
      <c r="A54" s="46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8"/>
    </row>
  </sheetData>
  <sheetProtection/>
  <mergeCells count="70">
    <mergeCell ref="P15:P28"/>
    <mergeCell ref="K2:O2"/>
    <mergeCell ref="M39:O39"/>
    <mergeCell ref="M40:O42"/>
    <mergeCell ref="A13:C13"/>
    <mergeCell ref="B23:C23"/>
    <mergeCell ref="B24:C24"/>
    <mergeCell ref="B25:C25"/>
    <mergeCell ref="B26:C26"/>
    <mergeCell ref="B27:C27"/>
    <mergeCell ref="B22:C22"/>
    <mergeCell ref="M15:M17"/>
    <mergeCell ref="N15:N17"/>
    <mergeCell ref="O15:O17"/>
    <mergeCell ref="N36:O36"/>
    <mergeCell ref="N38:O38"/>
    <mergeCell ref="L15:L17"/>
    <mergeCell ref="D24:F24"/>
    <mergeCell ref="D25:F25"/>
    <mergeCell ref="D26:F26"/>
    <mergeCell ref="N4:O4"/>
    <mergeCell ref="L5:M6"/>
    <mergeCell ref="N5:O6"/>
    <mergeCell ref="M44:O44"/>
    <mergeCell ref="I30:K30"/>
    <mergeCell ref="C4:F4"/>
    <mergeCell ref="C5:F5"/>
    <mergeCell ref="C6:F6"/>
    <mergeCell ref="B20:C20"/>
    <mergeCell ref="B21:C21"/>
    <mergeCell ref="A3:B3"/>
    <mergeCell ref="A4:B4"/>
    <mergeCell ref="A5:B5"/>
    <mergeCell ref="A6:B6"/>
    <mergeCell ref="B18:C18"/>
    <mergeCell ref="B19:C19"/>
    <mergeCell ref="C3:F3"/>
    <mergeCell ref="A10:D10"/>
    <mergeCell ref="B17:C17"/>
    <mergeCell ref="A9:D9"/>
    <mergeCell ref="D27:F27"/>
    <mergeCell ref="D28:F28"/>
    <mergeCell ref="A15:C16"/>
    <mergeCell ref="B28:C28"/>
    <mergeCell ref="D18:F18"/>
    <mergeCell ref="D19:F19"/>
    <mergeCell ref="D20:F20"/>
    <mergeCell ref="D21:F21"/>
    <mergeCell ref="D22:F22"/>
    <mergeCell ref="D23:F23"/>
    <mergeCell ref="A1:I1"/>
    <mergeCell ref="A50:O51"/>
    <mergeCell ref="H15:H17"/>
    <mergeCell ref="I16:I17"/>
    <mergeCell ref="J15:J17"/>
    <mergeCell ref="K15:K17"/>
    <mergeCell ref="M45:O45"/>
    <mergeCell ref="M46:O48"/>
    <mergeCell ref="K3:O3"/>
    <mergeCell ref="K4:K6"/>
    <mergeCell ref="A53:O54"/>
    <mergeCell ref="H45:K45"/>
    <mergeCell ref="H46:K48"/>
    <mergeCell ref="H44:K44"/>
    <mergeCell ref="L30:N30"/>
    <mergeCell ref="E9:O9"/>
    <mergeCell ref="M10:O10"/>
    <mergeCell ref="F10:I10"/>
    <mergeCell ref="D15:F17"/>
    <mergeCell ref="G15:G17"/>
  </mergeCells>
  <hyperlinks>
    <hyperlink ref="I33" r:id="rId1" display="2) Kursfinder über OANDA (https://www.oanda.com/lang/de/currency/converter/)"/>
    <hyperlink ref="J33" r:id="rId2" display="https://www.oanda.com/lang/de/currency/converter/"/>
    <hyperlink ref="K33" r:id="rId3" display="https://www.oanda.com/lang/de/currency/converter/"/>
    <hyperlink ref="L33" r:id="rId4" display="https://www.oanda.com/lang/de/currency/converter/"/>
    <hyperlink ref="M33" r:id="rId5" display="https://www.oanda.com/lang/de/currency/converter/"/>
  </hyperlinks>
  <printOptions/>
  <pageMargins left="0.7500000000000001" right="0.7500000000000001" top="1" bottom="1" header="0.5" footer="0.5"/>
  <pageSetup fitToHeight="1" fitToWidth="1" orientation="landscape" paperSize="9" scale="51"/>
  <ignoredErrors>
    <ignoredError sqref="I19:I28 I29" emptyCellReference="1"/>
  </ignoredErrors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5"/>
  <sheetViews>
    <sheetView zoomScale="125" zoomScaleNormal="125" workbookViewId="0" topLeftCell="A14">
      <selection activeCell="E13" sqref="E13"/>
    </sheetView>
  </sheetViews>
  <sheetFormatPr defaultColWidth="11.00390625" defaultRowHeight="15.75"/>
  <cols>
    <col min="3" max="3" width="44.625" style="0" customWidth="1"/>
  </cols>
  <sheetData>
    <row r="1" spans="1:3" ht="15">
      <c r="A1" s="36" t="s">
        <v>36</v>
      </c>
      <c r="B1" s="31" t="s">
        <v>120</v>
      </c>
      <c r="C1" s="37" t="s">
        <v>121</v>
      </c>
    </row>
    <row r="2" spans="1:3" ht="15">
      <c r="A2" s="36" t="s">
        <v>37</v>
      </c>
      <c r="B2" s="31" t="s">
        <v>122</v>
      </c>
      <c r="C2" s="37"/>
    </row>
    <row r="3" spans="1:3" ht="15">
      <c r="A3" s="32" t="s">
        <v>38</v>
      </c>
      <c r="B3" s="31" t="s">
        <v>123</v>
      </c>
      <c r="C3" s="37"/>
    </row>
    <row r="4" spans="1:3" ht="15">
      <c r="A4" s="32" t="s">
        <v>39</v>
      </c>
      <c r="B4" s="31" t="s">
        <v>124</v>
      </c>
      <c r="C4" s="37" t="s">
        <v>125</v>
      </c>
    </row>
    <row r="5" spans="1:3" ht="15">
      <c r="A5" s="32" t="s">
        <v>40</v>
      </c>
      <c r="B5" s="31" t="s">
        <v>126</v>
      </c>
      <c r="C5" s="37" t="s">
        <v>127</v>
      </c>
    </row>
    <row r="6" spans="1:3" ht="15">
      <c r="A6" s="32" t="s">
        <v>41</v>
      </c>
      <c r="B6" s="31" t="s">
        <v>128</v>
      </c>
      <c r="C6" s="37" t="s">
        <v>129</v>
      </c>
    </row>
    <row r="7" spans="1:3" ht="15">
      <c r="A7" s="32" t="s">
        <v>42</v>
      </c>
      <c r="B7" s="31" t="s">
        <v>130</v>
      </c>
      <c r="C7" s="37"/>
    </row>
    <row r="8" spans="1:3" ht="15">
      <c r="A8" s="32" t="s">
        <v>43</v>
      </c>
      <c r="B8" s="31" t="s">
        <v>131</v>
      </c>
      <c r="C8" s="37" t="s">
        <v>132</v>
      </c>
    </row>
    <row r="9" spans="1:3" ht="15">
      <c r="A9" s="32" t="s">
        <v>44</v>
      </c>
      <c r="B9" s="31" t="s">
        <v>133</v>
      </c>
      <c r="C9" s="37"/>
    </row>
    <row r="10" spans="1:3" ht="15">
      <c r="A10" s="32" t="s">
        <v>45</v>
      </c>
      <c r="B10" s="31" t="s">
        <v>134</v>
      </c>
      <c r="C10" s="37" t="s">
        <v>135</v>
      </c>
    </row>
    <row r="11" spans="1:3" ht="15">
      <c r="A11" s="32" t="s">
        <v>46</v>
      </c>
      <c r="B11" s="31" t="s">
        <v>136</v>
      </c>
      <c r="C11" s="37" t="s">
        <v>137</v>
      </c>
    </row>
    <row r="12" spans="1:3" ht="15">
      <c r="A12" s="32" t="s">
        <v>49</v>
      </c>
      <c r="B12" s="31" t="s">
        <v>141</v>
      </c>
      <c r="C12" s="37" t="s">
        <v>142</v>
      </c>
    </row>
    <row r="13" spans="1:3" ht="15">
      <c r="A13" s="32" t="s">
        <v>47</v>
      </c>
      <c r="B13" s="31" t="s">
        <v>138</v>
      </c>
      <c r="C13" s="37" t="s">
        <v>139</v>
      </c>
    </row>
    <row r="14" spans="1:3" ht="15">
      <c r="A14" s="32" t="s">
        <v>48</v>
      </c>
      <c r="B14" s="31" t="s">
        <v>140</v>
      </c>
      <c r="C14" s="37"/>
    </row>
    <row r="15" spans="1:3" ht="30">
      <c r="A15" s="32" t="s">
        <v>50</v>
      </c>
      <c r="B15" s="31" t="s">
        <v>143</v>
      </c>
      <c r="C15" s="37" t="s">
        <v>144</v>
      </c>
    </row>
    <row r="16" spans="1:3" ht="15">
      <c r="A16" s="32" t="s">
        <v>51</v>
      </c>
      <c r="B16" s="31"/>
      <c r="C16" s="37"/>
    </row>
    <row r="17" spans="1:3" ht="15">
      <c r="A17" s="32" t="s">
        <v>53</v>
      </c>
      <c r="B17" s="31" t="s">
        <v>147</v>
      </c>
      <c r="C17" s="37"/>
    </row>
    <row r="18" spans="1:3" ht="15">
      <c r="A18" s="32" t="s">
        <v>52</v>
      </c>
      <c r="B18" s="31" t="s">
        <v>145</v>
      </c>
      <c r="C18" s="37" t="s">
        <v>146</v>
      </c>
    </row>
    <row r="19" spans="1:3" ht="15">
      <c r="A19" s="32" t="s">
        <v>54</v>
      </c>
      <c r="B19" s="31" t="s">
        <v>148</v>
      </c>
      <c r="C19" s="37" t="s">
        <v>149</v>
      </c>
    </row>
    <row r="20" spans="1:3" ht="15">
      <c r="A20" s="32" t="s">
        <v>55</v>
      </c>
      <c r="B20" s="31" t="s">
        <v>150</v>
      </c>
      <c r="C20" s="37" t="s">
        <v>151</v>
      </c>
    </row>
    <row r="21" spans="1:3" ht="15">
      <c r="A21" s="32" t="s">
        <v>56</v>
      </c>
      <c r="B21" s="31" t="s">
        <v>152</v>
      </c>
      <c r="C21" s="37" t="s">
        <v>153</v>
      </c>
    </row>
    <row r="22" spans="1:3" ht="15">
      <c r="A22" s="32" t="s">
        <v>57</v>
      </c>
      <c r="B22" s="31" t="s">
        <v>154</v>
      </c>
      <c r="C22" s="37" t="s">
        <v>155</v>
      </c>
    </row>
    <row r="23" spans="1:3" ht="15">
      <c r="A23" s="32" t="s">
        <v>58</v>
      </c>
      <c r="B23" s="31" t="s">
        <v>156</v>
      </c>
      <c r="C23" s="37" t="s">
        <v>157</v>
      </c>
    </row>
    <row r="24" spans="1:3" ht="15">
      <c r="A24" s="32" t="s">
        <v>59</v>
      </c>
      <c r="B24" s="31" t="s">
        <v>158</v>
      </c>
      <c r="C24" s="37" t="s">
        <v>159</v>
      </c>
    </row>
    <row r="25" spans="1:3" ht="15">
      <c r="A25" s="32" t="s">
        <v>60</v>
      </c>
      <c r="B25" s="31" t="s">
        <v>160</v>
      </c>
      <c r="C25" s="37" t="s">
        <v>161</v>
      </c>
    </row>
    <row r="26" spans="1:3" ht="15">
      <c r="A26" s="32" t="s">
        <v>61</v>
      </c>
      <c r="B26" s="31" t="s">
        <v>162</v>
      </c>
      <c r="C26" s="37" t="s">
        <v>163</v>
      </c>
    </row>
    <row r="27" spans="1:3" ht="15">
      <c r="A27" s="33" t="s">
        <v>62</v>
      </c>
      <c r="B27" s="34" t="s">
        <v>164</v>
      </c>
      <c r="C27" s="38" t="s">
        <v>165</v>
      </c>
    </row>
    <row r="28" spans="1:3" ht="15">
      <c r="A28" s="33" t="s">
        <v>63</v>
      </c>
      <c r="B28" s="35"/>
      <c r="C28" s="38" t="s">
        <v>166</v>
      </c>
    </row>
    <row r="29" spans="1:3" ht="15">
      <c r="A29" s="33" t="s">
        <v>65</v>
      </c>
      <c r="B29" s="34" t="s">
        <v>169</v>
      </c>
      <c r="C29" s="38" t="s">
        <v>170</v>
      </c>
    </row>
    <row r="30" spans="1:3" ht="15">
      <c r="A30" s="33" t="s">
        <v>64</v>
      </c>
      <c r="B30" s="39" t="s">
        <v>167</v>
      </c>
      <c r="C30" s="38" t="s">
        <v>168</v>
      </c>
    </row>
    <row r="31" spans="1:3" ht="15">
      <c r="A31" s="33" t="s">
        <v>66</v>
      </c>
      <c r="B31" s="34" t="s">
        <v>171</v>
      </c>
      <c r="C31" s="38" t="s">
        <v>172</v>
      </c>
    </row>
    <row r="32" spans="1:3" ht="15">
      <c r="A32" s="33" t="s">
        <v>68</v>
      </c>
      <c r="B32" s="34" t="s">
        <v>175</v>
      </c>
      <c r="C32" s="38" t="s">
        <v>176</v>
      </c>
    </row>
    <row r="33" spans="1:3" ht="15">
      <c r="A33" s="33" t="s">
        <v>67</v>
      </c>
      <c r="B33" s="34" t="s">
        <v>173</v>
      </c>
      <c r="C33" s="38" t="s">
        <v>174</v>
      </c>
    </row>
    <row r="34" spans="1:3" ht="15">
      <c r="A34" s="33" t="s">
        <v>70</v>
      </c>
      <c r="B34" s="34" t="s">
        <v>179</v>
      </c>
      <c r="C34" s="38" t="s">
        <v>180</v>
      </c>
    </row>
    <row r="35" spans="1:3" ht="15">
      <c r="A35" s="33" t="s">
        <v>69</v>
      </c>
      <c r="B35" s="34" t="s">
        <v>177</v>
      </c>
      <c r="C35" s="38" t="s">
        <v>178</v>
      </c>
    </row>
    <row r="36" spans="1:3" ht="15">
      <c r="A36" s="33" t="s">
        <v>71</v>
      </c>
      <c r="B36" s="34" t="s">
        <v>181</v>
      </c>
      <c r="C36" s="38" t="s">
        <v>182</v>
      </c>
    </row>
    <row r="37" spans="1:3" ht="15">
      <c r="A37" s="33" t="s">
        <v>72</v>
      </c>
      <c r="B37" s="34"/>
      <c r="C37" s="38"/>
    </row>
    <row r="38" spans="1:3" ht="15">
      <c r="A38" s="33" t="s">
        <v>73</v>
      </c>
      <c r="B38" s="33" t="s">
        <v>183</v>
      </c>
      <c r="C38" s="40"/>
    </row>
    <row r="39" spans="1:3" ht="15">
      <c r="A39" s="33" t="s">
        <v>74</v>
      </c>
      <c r="B39" s="34" t="s">
        <v>184</v>
      </c>
      <c r="C39" s="38" t="s">
        <v>185</v>
      </c>
    </row>
    <row r="40" spans="1:3" ht="15">
      <c r="A40" s="33" t="s">
        <v>118</v>
      </c>
      <c r="B40" s="34" t="s">
        <v>261</v>
      </c>
      <c r="C40" s="38" t="s">
        <v>262</v>
      </c>
    </row>
    <row r="41" spans="1:3" ht="15">
      <c r="A41" s="33" t="s">
        <v>75</v>
      </c>
      <c r="B41" s="34" t="s">
        <v>186</v>
      </c>
      <c r="C41" s="38" t="s">
        <v>187</v>
      </c>
    </row>
    <row r="42" spans="1:3" ht="15">
      <c r="A42" s="33" t="s">
        <v>76</v>
      </c>
      <c r="B42" s="34" t="s">
        <v>188</v>
      </c>
      <c r="C42" s="38" t="s">
        <v>189</v>
      </c>
    </row>
    <row r="43" spans="1:3" ht="15">
      <c r="A43" s="33" t="s">
        <v>77</v>
      </c>
      <c r="B43" s="34" t="s">
        <v>190</v>
      </c>
      <c r="C43" s="38" t="s">
        <v>191</v>
      </c>
    </row>
    <row r="44" spans="1:3" ht="15">
      <c r="A44" s="33" t="s">
        <v>78</v>
      </c>
      <c r="B44" s="34" t="s">
        <v>192</v>
      </c>
      <c r="C44" s="38" t="s">
        <v>193</v>
      </c>
    </row>
    <row r="45" spans="1:3" ht="15">
      <c r="A45" s="32" t="s">
        <v>79</v>
      </c>
      <c r="B45" s="31" t="s">
        <v>194</v>
      </c>
      <c r="C45" s="37" t="s">
        <v>195</v>
      </c>
    </row>
    <row r="46" spans="1:3" ht="15">
      <c r="A46" s="32" t="s">
        <v>80</v>
      </c>
      <c r="B46" s="31"/>
      <c r="C46" s="37" t="s">
        <v>196</v>
      </c>
    </row>
    <row r="47" spans="1:3" ht="15">
      <c r="A47" s="32" t="s">
        <v>81</v>
      </c>
      <c r="B47" s="31"/>
      <c r="C47" s="37" t="s">
        <v>197</v>
      </c>
    </row>
    <row r="48" spans="1:3" ht="15">
      <c r="A48" s="32" t="s">
        <v>82</v>
      </c>
      <c r="B48" s="31" t="s">
        <v>198</v>
      </c>
      <c r="C48" s="37" t="s">
        <v>199</v>
      </c>
    </row>
    <row r="49" spans="1:3" ht="15">
      <c r="A49" s="32" t="s">
        <v>86</v>
      </c>
      <c r="B49" s="31" t="s">
        <v>203</v>
      </c>
      <c r="C49" s="37" t="s">
        <v>204</v>
      </c>
    </row>
    <row r="50" spans="1:3" ht="15">
      <c r="A50" s="32" t="s">
        <v>83</v>
      </c>
      <c r="B50" s="31" t="s">
        <v>200</v>
      </c>
      <c r="C50" s="41"/>
    </row>
    <row r="51" spans="1:3" ht="15">
      <c r="A51" s="32" t="s">
        <v>84</v>
      </c>
      <c r="B51" s="31" t="s">
        <v>201</v>
      </c>
      <c r="C51" s="31"/>
    </row>
    <row r="52" spans="1:3" ht="15">
      <c r="A52" s="32" t="s">
        <v>85</v>
      </c>
      <c r="B52" s="31" t="s">
        <v>202</v>
      </c>
      <c r="C52" s="31"/>
    </row>
    <row r="53" spans="1:3" ht="15">
      <c r="A53" s="32" t="s">
        <v>87</v>
      </c>
      <c r="B53" s="31" t="s">
        <v>205</v>
      </c>
      <c r="C53" s="37" t="s">
        <v>206</v>
      </c>
    </row>
    <row r="54" spans="1:3" ht="15">
      <c r="A54" s="32" t="s">
        <v>88</v>
      </c>
      <c r="B54" s="31" t="s">
        <v>207</v>
      </c>
      <c r="C54" s="31"/>
    </row>
    <row r="55" spans="1:3" ht="15">
      <c r="A55" s="32" t="s">
        <v>89</v>
      </c>
      <c r="B55" s="31" t="s">
        <v>208</v>
      </c>
      <c r="C55" s="31"/>
    </row>
    <row r="56" spans="1:3" ht="15">
      <c r="A56" s="32" t="s">
        <v>47</v>
      </c>
      <c r="B56" s="31" t="s">
        <v>209</v>
      </c>
      <c r="C56" s="37" t="s">
        <v>210</v>
      </c>
    </row>
    <row r="57" spans="1:3" ht="15">
      <c r="A57" s="32" t="s">
        <v>81</v>
      </c>
      <c r="B57" s="31"/>
      <c r="C57" s="37" t="s">
        <v>211</v>
      </c>
    </row>
    <row r="58" spans="1:3" ht="15">
      <c r="A58" s="33" t="s">
        <v>90</v>
      </c>
      <c r="B58" s="34" t="s">
        <v>212</v>
      </c>
      <c r="C58" s="39"/>
    </row>
    <row r="59" spans="1:3" ht="15">
      <c r="A59" s="33" t="s">
        <v>91</v>
      </c>
      <c r="B59" s="34" t="s">
        <v>213</v>
      </c>
      <c r="C59" s="38" t="s">
        <v>214</v>
      </c>
    </row>
    <row r="60" spans="1:3" ht="15">
      <c r="A60" s="33" t="s">
        <v>93</v>
      </c>
      <c r="B60" s="34" t="s">
        <v>219</v>
      </c>
      <c r="C60" s="38" t="s">
        <v>220</v>
      </c>
    </row>
    <row r="61" spans="1:3" ht="15">
      <c r="A61" s="33" t="s">
        <v>92</v>
      </c>
      <c r="B61" s="34" t="s">
        <v>215</v>
      </c>
      <c r="C61" s="38" t="s">
        <v>216</v>
      </c>
    </row>
    <row r="62" spans="1:3" ht="15">
      <c r="A62" s="33" t="s">
        <v>50</v>
      </c>
      <c r="B62" s="34" t="s">
        <v>217</v>
      </c>
      <c r="C62" s="38" t="s">
        <v>218</v>
      </c>
    </row>
    <row r="63" spans="1:3" ht="15">
      <c r="A63" s="33" t="s">
        <v>94</v>
      </c>
      <c r="B63" s="34" t="s">
        <v>221</v>
      </c>
      <c r="C63" s="38" t="s">
        <v>222</v>
      </c>
    </row>
    <row r="64" spans="1:3" ht="15">
      <c r="A64" s="33" t="s">
        <v>95</v>
      </c>
      <c r="B64" s="34" t="s">
        <v>223</v>
      </c>
      <c r="C64" s="38" t="s">
        <v>224</v>
      </c>
    </row>
    <row r="65" spans="1:3" ht="15">
      <c r="A65" s="33" t="s">
        <v>96</v>
      </c>
      <c r="B65" s="34"/>
      <c r="C65" s="38" t="s">
        <v>225</v>
      </c>
    </row>
    <row r="66" spans="1:3" ht="15">
      <c r="A66" s="33" t="s">
        <v>97</v>
      </c>
      <c r="B66" s="34" t="s">
        <v>226</v>
      </c>
      <c r="C66" s="38" t="s">
        <v>227</v>
      </c>
    </row>
    <row r="67" spans="1:3" ht="15">
      <c r="A67" s="33" t="s">
        <v>98</v>
      </c>
      <c r="B67" s="34" t="s">
        <v>228</v>
      </c>
      <c r="C67" s="38" t="s">
        <v>229</v>
      </c>
    </row>
    <row r="68" spans="1:3" ht="15">
      <c r="A68" s="33" t="s">
        <v>99</v>
      </c>
      <c r="B68" s="39" t="s">
        <v>230</v>
      </c>
      <c r="C68" s="38" t="s">
        <v>231</v>
      </c>
    </row>
    <row r="69" spans="1:3" ht="15">
      <c r="A69" s="33" t="s">
        <v>100</v>
      </c>
      <c r="B69" s="34" t="s">
        <v>232</v>
      </c>
      <c r="C69" s="38"/>
    </row>
    <row r="70" spans="1:3" ht="15">
      <c r="A70" s="33" t="s">
        <v>101</v>
      </c>
      <c r="B70" s="34" t="s">
        <v>233</v>
      </c>
      <c r="C70" s="38" t="s">
        <v>234</v>
      </c>
    </row>
    <row r="71" spans="1:3" ht="15">
      <c r="A71" s="33" t="s">
        <v>102</v>
      </c>
      <c r="B71" s="34" t="s">
        <v>235</v>
      </c>
      <c r="C71" s="38" t="s">
        <v>236</v>
      </c>
    </row>
    <row r="72" spans="1:3" ht="15">
      <c r="A72" s="33" t="s">
        <v>103</v>
      </c>
      <c r="B72" s="34" t="s">
        <v>237</v>
      </c>
      <c r="C72" s="38" t="s">
        <v>238</v>
      </c>
    </row>
    <row r="73" spans="1:3" ht="15">
      <c r="A73" s="32" t="s">
        <v>104</v>
      </c>
      <c r="B73" s="31" t="s">
        <v>239</v>
      </c>
      <c r="C73" s="37" t="s">
        <v>240</v>
      </c>
    </row>
    <row r="74" spans="1:3" ht="15">
      <c r="A74" s="33" t="s">
        <v>105</v>
      </c>
      <c r="B74" s="34" t="s">
        <v>241</v>
      </c>
      <c r="C74" s="38" t="s">
        <v>242</v>
      </c>
    </row>
    <row r="75" spans="1:3" ht="15">
      <c r="A75" s="33" t="s">
        <v>107</v>
      </c>
      <c r="B75" s="34" t="s">
        <v>243</v>
      </c>
      <c r="C75" s="34"/>
    </row>
    <row r="76" spans="1:3" ht="15">
      <c r="A76" s="32" t="s">
        <v>106</v>
      </c>
      <c r="B76" s="31"/>
      <c r="C76" s="37"/>
    </row>
    <row r="77" spans="1:3" ht="15">
      <c r="A77" s="32" t="s">
        <v>108</v>
      </c>
      <c r="B77" s="31" t="s">
        <v>244</v>
      </c>
      <c r="C77" s="37" t="s">
        <v>245</v>
      </c>
    </row>
    <row r="78" spans="1:3" ht="15">
      <c r="A78" s="32" t="s">
        <v>109</v>
      </c>
      <c r="B78" s="31" t="s">
        <v>246</v>
      </c>
      <c r="C78" s="37" t="s">
        <v>247</v>
      </c>
    </row>
    <row r="79" spans="1:3" ht="15">
      <c r="A79" s="32" t="s">
        <v>110</v>
      </c>
      <c r="B79" s="31" t="s">
        <v>248</v>
      </c>
      <c r="C79" s="37"/>
    </row>
    <row r="80" spans="1:3" ht="15">
      <c r="A80" s="32" t="s">
        <v>111</v>
      </c>
      <c r="B80" s="31" t="s">
        <v>249</v>
      </c>
      <c r="C80" s="37" t="s">
        <v>250</v>
      </c>
    </row>
    <row r="81" spans="1:3" ht="15">
      <c r="A81" s="32" t="s">
        <v>112</v>
      </c>
      <c r="B81" s="31" t="s">
        <v>251</v>
      </c>
      <c r="C81" s="31"/>
    </row>
    <row r="82" spans="1:3" ht="15">
      <c r="A82" s="32" t="s">
        <v>113</v>
      </c>
      <c r="B82" s="31" t="s">
        <v>252</v>
      </c>
      <c r="C82" s="31"/>
    </row>
    <row r="83" spans="1:3" ht="15">
      <c r="A83" s="32" t="s">
        <v>25</v>
      </c>
      <c r="B83" s="32" t="s">
        <v>264</v>
      </c>
      <c r="C83" s="37" t="s">
        <v>30</v>
      </c>
    </row>
    <row r="84" spans="1:3" ht="15">
      <c r="A84" s="32" t="s">
        <v>114</v>
      </c>
      <c r="B84" s="31" t="s">
        <v>253</v>
      </c>
      <c r="C84" s="37" t="s">
        <v>254</v>
      </c>
    </row>
    <row r="85" spans="1:3" ht="15">
      <c r="A85" s="36" t="s">
        <v>115</v>
      </c>
      <c r="B85" s="30" t="s">
        <v>255</v>
      </c>
      <c r="C85" s="42" t="s">
        <v>256</v>
      </c>
    </row>
    <row r="86" spans="1:3" ht="15">
      <c r="A86" s="32" t="s">
        <v>116</v>
      </c>
      <c r="B86" s="31" t="s">
        <v>257</v>
      </c>
      <c r="C86" s="37" t="s">
        <v>258</v>
      </c>
    </row>
    <row r="87" spans="1:3" ht="15">
      <c r="A87" s="32" t="s">
        <v>117</v>
      </c>
      <c r="B87" s="31" t="s">
        <v>259</v>
      </c>
      <c r="C87" s="37" t="s">
        <v>260</v>
      </c>
    </row>
    <row r="106" spans="4:11" ht="15">
      <c r="D106" s="5"/>
      <c r="E106" s="5"/>
      <c r="F106" s="5"/>
      <c r="G106" s="5"/>
      <c r="H106" s="5"/>
      <c r="I106" s="5"/>
      <c r="J106" s="5"/>
      <c r="K106" s="5"/>
    </row>
    <row r="107" spans="4:11" ht="15">
      <c r="D107" s="5"/>
      <c r="E107" s="151"/>
      <c r="F107" s="151"/>
      <c r="G107" s="151"/>
      <c r="H107" s="151"/>
      <c r="I107" s="151"/>
      <c r="J107" s="5"/>
      <c r="K107" s="5"/>
    </row>
    <row r="108" spans="4:11" ht="15">
      <c r="D108" s="5"/>
      <c r="E108" s="152"/>
      <c r="F108" s="7"/>
      <c r="G108" s="7"/>
      <c r="H108" s="153"/>
      <c r="I108" s="153"/>
      <c r="J108" s="5"/>
      <c r="K108" s="5"/>
    </row>
    <row r="109" spans="4:11" ht="15">
      <c r="D109" s="5"/>
      <c r="E109" s="152"/>
      <c r="F109" s="154"/>
      <c r="G109" s="154"/>
      <c r="H109" s="155"/>
      <c r="I109" s="155"/>
      <c r="J109" s="5"/>
      <c r="K109" s="5"/>
    </row>
    <row r="110" spans="4:11" ht="15">
      <c r="D110" s="5"/>
      <c r="E110" s="152"/>
      <c r="F110" s="154"/>
      <c r="G110" s="154"/>
      <c r="H110" s="155"/>
      <c r="I110" s="155"/>
      <c r="J110" s="5"/>
      <c r="K110" s="5"/>
    </row>
    <row r="111" spans="4:11" ht="15">
      <c r="D111" s="5"/>
      <c r="E111" s="5"/>
      <c r="F111" s="5"/>
      <c r="G111" s="5"/>
      <c r="H111" s="5"/>
      <c r="I111" s="5"/>
      <c r="J111" s="5"/>
      <c r="K111" s="5"/>
    </row>
    <row r="112" spans="4:11" ht="15">
      <c r="D112" s="5"/>
      <c r="E112" s="5"/>
      <c r="F112" s="5"/>
      <c r="G112" s="5"/>
      <c r="H112" s="5"/>
      <c r="I112" s="5"/>
      <c r="J112" s="5"/>
      <c r="K112" s="5"/>
    </row>
    <row r="113" spans="4:11" ht="15">
      <c r="D113" s="5"/>
      <c r="E113" s="5"/>
      <c r="F113" s="5"/>
      <c r="G113" s="5"/>
      <c r="H113" s="5"/>
      <c r="I113" s="5"/>
      <c r="J113" s="5"/>
      <c r="K113" s="5"/>
    </row>
    <row r="114" spans="4:11" ht="15">
      <c r="D114" s="5"/>
      <c r="E114" s="5"/>
      <c r="F114" s="5"/>
      <c r="G114" s="5"/>
      <c r="H114" s="5"/>
      <c r="I114" s="5"/>
      <c r="J114" s="5"/>
      <c r="K114" s="5"/>
    </row>
    <row r="115" spans="4:11" ht="15">
      <c r="D115" s="5"/>
      <c r="E115" s="5"/>
      <c r="F115" s="5"/>
      <c r="G115" s="5"/>
      <c r="H115" s="5"/>
      <c r="I115" s="5"/>
      <c r="J115" s="5"/>
      <c r="K115" s="5"/>
    </row>
  </sheetData>
  <sheetProtection/>
  <mergeCells count="5">
    <mergeCell ref="E107:I107"/>
    <mergeCell ref="E108:E110"/>
    <mergeCell ref="H108:I108"/>
    <mergeCell ref="F109:G110"/>
    <mergeCell ref="H109:I110"/>
  </mergeCells>
  <hyperlinks>
    <hyperlink ref="C26" r:id="rId1" display="safra@kabeltv.ch"/>
    <hyperlink ref="C84" r:id="rId2" display="rico.zanga@bluewin.ch"/>
    <hyperlink ref="C85" r:id="rId3" display="irene.Zanga@bluewin.ch"/>
    <hyperlink ref="C28" r:id="rId4" display="naomi.gertsch@gmx.ch"/>
    <hyperlink ref="C1" r:id="rId5" display="a.erin@sunrise.ch"/>
    <hyperlink ref="C36" r:id="rId6" display="andy.heierli@bluemail.ch"/>
    <hyperlink ref="C62" r:id="rId7" display="edin.mustafic@live.de"/>
    <hyperlink ref="C60" r:id="rId8" display="muelleresteher@sunrise.ch"/>
    <hyperlink ref="C46" r:id="rId9" display="fabio.leonardi@gmx.com"/>
    <hyperlink ref="C15" r:id="rId10" display="edin.delalic@thyssenkrupp.com"/>
    <hyperlink ref="C32" r:id="rId11" display="lorik_haliti@hotmail.com"/>
    <hyperlink ref="C74" r:id="rId12" display="nina.stieger@bluewin.ch"/>
    <hyperlink ref="C13" r:id="rId13" display="andibun@web.de"/>
    <hyperlink ref="C39" r:id="rId14" display="Jannh@hispeed.ch"/>
    <hyperlink ref="C61" r:id="rId15" display="labinot-mafia@hotmail.ch"/>
    <hyperlink ref="C80" r:id="rId16" display="e.vayanie@hotmail.com"/>
    <hyperlink ref="C77" r:id="rId17" display="patrik.thuer@finger-ag.ch"/>
    <hyperlink ref="C87" r:id="rId18" display="hanspeter.zuern@bluewin.ch"/>
    <hyperlink ref="C25" r:id="rId19" display="nadija.f@hotmail.com"/>
    <hyperlink ref="C43" r:id="rId20" display="chantal.halbeisen@gmail.com"/>
    <hyperlink ref="C33" r:id="rId21" display="cmhaselbach@bluewin.ch "/>
    <hyperlink ref="C20" r:id="rId22" display="tini.ruhani@hotmail.com"/>
    <hyperlink ref="C53" r:id="rId23" display="Blaze13@gmx.ch"/>
    <hyperlink ref="C78" r:id="rId24" display="pitsch55@gmx.net"/>
    <hyperlink ref="C56" r:id="rId25" display="p.marciello@bluewin.ch"/>
    <hyperlink ref="C4" r:id="rId26" display="n.arnaut@gmx.ch"/>
    <hyperlink ref="C5" r:id="rId27" display="btbasami@hotmali.com"/>
    <hyperlink ref="C6" r:id="rId28" display="y.e.a@outlook.com"/>
    <hyperlink ref="C63" r:id="rId29" display="josip_18@windowslive.com"/>
    <hyperlink ref="C12" r:id="rId30" display="ja_br@hotmail.de"/>
    <hyperlink ref="C57" r:id="rId31" display="marinkovic.sandro@hotmail.com"/>
    <hyperlink ref="C19" r:id="rId32" display="alpi98@hotmail.de"/>
    <hyperlink ref="C64" r:id="rId33" display="harry.rauch@bluewin.ch"/>
    <hyperlink ref="C31" r:id="rId34" display="tarik.hadziavdic@gmail.com"/>
    <hyperlink ref="C29" r:id="rId35" display="florian.goetz98@gmail.com"/>
    <hyperlink ref="C66" r:id="rId36" display="gjion.rushiti@gmail.com"/>
    <hyperlink ref="C30" r:id="rId37" display="thomas.rob@hotmail.ch"/>
    <hyperlink ref="C10" r:id="rId38" display="herolind00@gmail.com"/>
    <hyperlink ref="C11" r:id="rId39" display="ivan.bernhardsgruetter@gmx.ch"/>
    <hyperlink ref="C34" r:id="rId40" display="b.havri@gmx.net"/>
    <hyperlink ref="C72" r:id="rId41" display="gwen.spirig@bluewin.ch"/>
    <hyperlink ref="C24" r:id="rId42" display="magali.faessler@bluewin.ch"/>
    <hyperlink ref="C65" r:id="rId43" display="michtae@gmx.ch"/>
    <hyperlink ref="C45" r:id="rId44" display="info@grapplimgunion.at"/>
    <hyperlink ref="C42" r:id="rId45" display="selman.kicaj@hotmail.com"/>
    <hyperlink ref="C22" r:id="rId46" display="arben.emrullahi@hotmail.com"/>
    <hyperlink ref="C67" r:id="rId47" display="erik_santos94@hotmail.com"/>
    <hyperlink ref="C48" r:id="rId48" display="ac-lia@gmx.ch"/>
    <hyperlink ref="C35" r:id="rId49" display="martina@gmx.ch"/>
    <hyperlink ref="C59" r:id="rId50" display="fedor.mozgoroy@gmail.com"/>
    <hyperlink ref="C68" r:id="rId51" display="alessiaschmidheiny@gmail.com"/>
    <hyperlink ref="C27" r:id="rId52" display="fgabriel@bluewin.ch"/>
    <hyperlink ref="C18" r:id="rId53" display="crispindietsche@hotmail.com"/>
    <hyperlink ref="C47" r:id="rId54" display="sandro.leonardi@gmx.ch"/>
    <hyperlink ref="C21" r:id="rId55" display="stefan.elsasser@bluewin.ch"/>
    <hyperlink ref="C49" r:id="rId56" display="marco.luechinger@gmx.net"/>
    <hyperlink ref="C70" r:id="rId57" display="david.schwager@gmail.com"/>
    <hyperlink ref="C71" r:id="rId58" display="rijana.skaljac@hotmail.com"/>
    <hyperlink ref="C44" r:id="rId59" display="alexandra@bvd.li"/>
    <hyperlink ref="C86" r:id="rId60" display="rinaldo.zanni@gmx.ch"/>
    <hyperlink ref="C41" r:id="rId61" display="jan.kessler@bluewin.ch"/>
    <hyperlink ref="C73" r:id="rId62" display="s.steinbacher@gmail.com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Bunge</dc:creator>
  <cp:keywords/>
  <dc:description/>
  <cp:lastModifiedBy>Mike Weissenborn</cp:lastModifiedBy>
  <cp:lastPrinted>2016-06-26T11:55:37Z</cp:lastPrinted>
  <dcterms:created xsi:type="dcterms:W3CDTF">2016-06-09T14:37:06Z</dcterms:created>
  <dcterms:modified xsi:type="dcterms:W3CDTF">2017-01-15T11:36:34Z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